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7"/>
  </bookViews>
  <sheets>
    <sheet name="CE %" sheetId="1" r:id="rId1"/>
    <sheet name="EEE %" sheetId="2" r:id="rId2"/>
    <sheet name="ME-A %" sheetId="3" r:id="rId3"/>
    <sheet name="ME-B %" sheetId="4" r:id="rId4"/>
    <sheet name="ECE %" sheetId="5" r:id="rId5"/>
    <sheet name="CSE %" sheetId="6" r:id="rId6"/>
    <sheet name="NU" sheetId="7" r:id="rId7"/>
    <sheet name="TOPPERS" sheetId="8" r:id="rId8"/>
  </sheets>
  <definedNames/>
  <calcPr fullCalcOnLoad="1"/>
</workbook>
</file>

<file path=xl/sharedStrings.xml><?xml version="1.0" encoding="utf-8"?>
<sst xmlns="http://schemas.openxmlformats.org/spreadsheetml/2006/main" count="852" uniqueCount="444">
  <si>
    <t>SONTYAM, ANANDAPURAM, VISAKHAPATNAM-531173</t>
  </si>
  <si>
    <t>DEPARTMENT OF CIVIL</t>
  </si>
  <si>
    <t>S.No</t>
  </si>
  <si>
    <t>HT No</t>
  </si>
  <si>
    <t>Credits</t>
  </si>
  <si>
    <t>B.Logs</t>
  </si>
  <si>
    <t>Total</t>
  </si>
  <si>
    <t>%</t>
  </si>
  <si>
    <t>I</t>
  </si>
  <si>
    <t>E</t>
  </si>
  <si>
    <t>C</t>
  </si>
  <si>
    <t>T</t>
  </si>
  <si>
    <t>DEPARTMENT OF EEE</t>
  </si>
  <si>
    <t>DEPARTMENT OF ECE</t>
  </si>
  <si>
    <t>DEPARTMENT OF CSE</t>
  </si>
  <si>
    <t>16NU5A0101</t>
  </si>
  <si>
    <t>16NU5A0102</t>
  </si>
  <si>
    <t>16NU5A0105</t>
  </si>
  <si>
    <t>16NU5A0107</t>
  </si>
  <si>
    <t>16NU5A0111</t>
  </si>
  <si>
    <t>16NU5A0210</t>
  </si>
  <si>
    <t>16NU5A0219</t>
  </si>
  <si>
    <t>16NU5A0223</t>
  </si>
  <si>
    <t>16NU5A0228</t>
  </si>
  <si>
    <t>16NU5A0236</t>
  </si>
  <si>
    <t>15NU1A0307</t>
  </si>
  <si>
    <t>15NU1A0308</t>
  </si>
  <si>
    <t>15NU1A0313</t>
  </si>
  <si>
    <t>15NU1A0331</t>
  </si>
  <si>
    <t>15NU1A0333</t>
  </si>
  <si>
    <t>DEPARTMENT OF MECH-B</t>
  </si>
  <si>
    <t>DEPARTMENT OF MECH-A</t>
  </si>
  <si>
    <t>16NU5A0301</t>
  </si>
  <si>
    <t>16NU5A0315</t>
  </si>
  <si>
    <t>16NU5A0319</t>
  </si>
  <si>
    <t>16NU5A0321</t>
  </si>
  <si>
    <t>16NU5A0331</t>
  </si>
  <si>
    <t>15NU1A0401</t>
  </si>
  <si>
    <t>15NU1A0403</t>
  </si>
  <si>
    <t>15NU1A0407</t>
  </si>
  <si>
    <t>16NU5A0405</t>
  </si>
  <si>
    <t>16NU5A0406</t>
  </si>
  <si>
    <t>15NU1A0502</t>
  </si>
  <si>
    <t>15NU1A0508</t>
  </si>
  <si>
    <t>15NU1A0511</t>
  </si>
  <si>
    <t>16NU5A0503</t>
  </si>
  <si>
    <t>16NU5A0505</t>
  </si>
  <si>
    <t>S.NO</t>
  </si>
  <si>
    <t>SUB.CODE</t>
  </si>
  <si>
    <t>SUBJECT NAME</t>
  </si>
  <si>
    <t>FACULTY NAME</t>
  </si>
  <si>
    <t>NO.OF PASSED</t>
  </si>
  <si>
    <t>NO.OF.FAILED</t>
  </si>
  <si>
    <t>PASS %</t>
  </si>
  <si>
    <t>CIVIL BRANCH</t>
  </si>
  <si>
    <t>EEE BRANCH</t>
  </si>
  <si>
    <t>MECH-A BRANCH</t>
  </si>
  <si>
    <t>MECH-B BRANCH</t>
  </si>
  <si>
    <t>ECE BRANCH</t>
  </si>
  <si>
    <t>CSE BRANCH</t>
  </si>
  <si>
    <t>BRANCH</t>
  </si>
  <si>
    <t>APPEARED</t>
  </si>
  <si>
    <t>PASSED</t>
  </si>
  <si>
    <t>FAIL</t>
  </si>
  <si>
    <t>CIVIL</t>
  </si>
  <si>
    <t>EEE</t>
  </si>
  <si>
    <t>MECH-A</t>
  </si>
  <si>
    <t>MECH-B</t>
  </si>
  <si>
    <t>ECE</t>
  </si>
  <si>
    <t>CSE</t>
  </si>
  <si>
    <t>TOTAL</t>
  </si>
  <si>
    <t>OIE                                                                                                                PRINCIPAL</t>
  </si>
  <si>
    <t>BATCH-YEAR-SEM</t>
  </si>
  <si>
    <t xml:space="preserve"> </t>
  </si>
  <si>
    <t>REGD.NO</t>
  </si>
  <si>
    <t>NAME OF THE STUDENT</t>
  </si>
  <si>
    <t>(2015-2019 BATCH)</t>
  </si>
  <si>
    <t>15NU1A0101</t>
  </si>
  <si>
    <t>15NU1A0102</t>
  </si>
  <si>
    <t>15NU1A0103</t>
  </si>
  <si>
    <t>15NU1A0104</t>
  </si>
  <si>
    <t>16NU5A0103</t>
  </si>
  <si>
    <t>16NU5A0104</t>
  </si>
  <si>
    <t>16NU5A0108</t>
  </si>
  <si>
    <t>16NU5A0109</t>
  </si>
  <si>
    <t>16NU5A0110</t>
  </si>
  <si>
    <t>16NU5A0112</t>
  </si>
  <si>
    <t>16NU5A0113</t>
  </si>
  <si>
    <t>16NU5A0114</t>
  </si>
  <si>
    <t>16NU5A0115</t>
  </si>
  <si>
    <t>16NU5A0116</t>
  </si>
  <si>
    <t>16NU5A0117</t>
  </si>
  <si>
    <t>15NU1A0201</t>
  </si>
  <si>
    <t>15NU1A0202</t>
  </si>
  <si>
    <t>15NU1A0203</t>
  </si>
  <si>
    <t>15NU1A0204</t>
  </si>
  <si>
    <t>15NU1A0205</t>
  </si>
  <si>
    <t>15NU1A0206</t>
  </si>
  <si>
    <t>16NU5A0201</t>
  </si>
  <si>
    <t>16NU5A0202</t>
  </si>
  <si>
    <t>16NU5A0203</t>
  </si>
  <si>
    <t>16NU5A0204</t>
  </si>
  <si>
    <t>16NU5A0205</t>
  </si>
  <si>
    <t>16NU5A0206</t>
  </si>
  <si>
    <t>16NU5A0207</t>
  </si>
  <si>
    <t>16NU5A0208</t>
  </si>
  <si>
    <t>16NU5A0209</t>
  </si>
  <si>
    <t>16NU5A0211</t>
  </si>
  <si>
    <t>16NU5A0213</t>
  </si>
  <si>
    <t>16NU5A0214</t>
  </si>
  <si>
    <t>16NU5A0215</t>
  </si>
  <si>
    <t>16NU5A0216</t>
  </si>
  <si>
    <t>16NU5A0217</t>
  </si>
  <si>
    <t>16NU5A0218</t>
  </si>
  <si>
    <t>16NU5A0220</t>
  </si>
  <si>
    <t>16NU5A0221</t>
  </si>
  <si>
    <t>16NU5A0222</t>
  </si>
  <si>
    <t>16NU5A0224</t>
  </si>
  <si>
    <t>16NU5A0226</t>
  </si>
  <si>
    <t>16NU5A0227</t>
  </si>
  <si>
    <t>16NU5A0229</t>
  </si>
  <si>
    <t>16NU5A0231</t>
  </si>
  <si>
    <t>16NU5A0232</t>
  </si>
  <si>
    <t>16NU5A0233</t>
  </si>
  <si>
    <t>16NU5A0234</t>
  </si>
  <si>
    <t>16NU5A0235</t>
  </si>
  <si>
    <t>16NU5A0237</t>
  </si>
  <si>
    <t>16NU5A0238</t>
  </si>
  <si>
    <t>16NU5A0239</t>
  </si>
  <si>
    <t>15NU1A0301</t>
  </si>
  <si>
    <t>15NU1A0302</t>
  </si>
  <si>
    <t>15NU1A0303</t>
  </si>
  <si>
    <t>15NU1A0304</t>
  </si>
  <si>
    <t>15NU1A0305</t>
  </si>
  <si>
    <t>15NU1A0306</t>
  </si>
  <si>
    <t>15NU1A0309</t>
  </si>
  <si>
    <t>15NU1A0310</t>
  </si>
  <si>
    <t>15NU1A0311</t>
  </si>
  <si>
    <t>15NU1A0312</t>
  </si>
  <si>
    <t>15NU1A0314</t>
  </si>
  <si>
    <t>15NU1A0316</t>
  </si>
  <si>
    <t>15NU1A0317</t>
  </si>
  <si>
    <t>15NU1A0318</t>
  </si>
  <si>
    <t>15NU1A0319</t>
  </si>
  <si>
    <t>15NU1A0320</t>
  </si>
  <si>
    <t>15NU1A0321</t>
  </si>
  <si>
    <t>15NU1A0322</t>
  </si>
  <si>
    <t>15NU1A0323</t>
  </si>
  <si>
    <t>15NU1A0324</t>
  </si>
  <si>
    <t>15NU1A0325</t>
  </si>
  <si>
    <t>15NU1A0326</t>
  </si>
  <si>
    <t>15NU1A0327</t>
  </si>
  <si>
    <t>15NU1A0328</t>
  </si>
  <si>
    <t>15NU1A0329</t>
  </si>
  <si>
    <t>15NU1A0330</t>
  </si>
  <si>
    <t>15NU1A0332</t>
  </si>
  <si>
    <t>15NU1A0334</t>
  </si>
  <si>
    <t>15NU1A0338</t>
  </si>
  <si>
    <t>15NU1A0339</t>
  </si>
  <si>
    <t>15NU1A0340</t>
  </si>
  <si>
    <t>15NU1A0341</t>
  </si>
  <si>
    <t>15NU1A0342</t>
  </si>
  <si>
    <t>15NU1A0344</t>
  </si>
  <si>
    <t>15NU1A0345</t>
  </si>
  <si>
    <t>15NU1A0346</t>
  </si>
  <si>
    <t>15NU1A0347</t>
  </si>
  <si>
    <t>15NU1A0348</t>
  </si>
  <si>
    <t>15NU1A0349</t>
  </si>
  <si>
    <t>15NU1A0350</t>
  </si>
  <si>
    <t>15NU1A0351</t>
  </si>
  <si>
    <t>15NU1A0353</t>
  </si>
  <si>
    <t>15NU1A0354</t>
  </si>
  <si>
    <t>15NU1A0355</t>
  </si>
  <si>
    <t>15NU1A0356</t>
  </si>
  <si>
    <t>16NU5A0302</t>
  </si>
  <si>
    <t>16NU5A0305</t>
  </si>
  <si>
    <t>16NU5A0306</t>
  </si>
  <si>
    <t>16NU5A0307</t>
  </si>
  <si>
    <t>16NU5A0308</t>
  </si>
  <si>
    <t>16NU5A0309</t>
  </si>
  <si>
    <t>16NU5A0311</t>
  </si>
  <si>
    <t>16NU5A0312</t>
  </si>
  <si>
    <t>16NU5A0313</t>
  </si>
  <si>
    <t>16NU5A0314</t>
  </si>
  <si>
    <t>16NU5A0316</t>
  </si>
  <si>
    <t>16NU5A0317</t>
  </si>
  <si>
    <t>16NU5A0318</t>
  </si>
  <si>
    <t>16NU5A0320</t>
  </si>
  <si>
    <t>16NU5A0322</t>
  </si>
  <si>
    <t>16NU5A0323</t>
  </si>
  <si>
    <t>16NU5A0325</t>
  </si>
  <si>
    <t>16NU5A0326</t>
  </si>
  <si>
    <t>16NU5A0327</t>
  </si>
  <si>
    <t>16NU5A0328</t>
  </si>
  <si>
    <t>16NU5A0330</t>
  </si>
  <si>
    <t>16NU5A0332</t>
  </si>
  <si>
    <t>16NU5A0333</t>
  </si>
  <si>
    <t>16NU5A0334</t>
  </si>
  <si>
    <t>16NU5A0335</t>
  </si>
  <si>
    <t>16NU5A0336</t>
  </si>
  <si>
    <t>16NU5A0337</t>
  </si>
  <si>
    <t>16NU5A0338</t>
  </si>
  <si>
    <t>16NU5A0339</t>
  </si>
  <si>
    <t>16NU5A0340</t>
  </si>
  <si>
    <t>16NU5A0341</t>
  </si>
  <si>
    <t>16NU5A0342</t>
  </si>
  <si>
    <t>16NU5A0343</t>
  </si>
  <si>
    <t>16NU5A0344</t>
  </si>
  <si>
    <t>16NU5A0345</t>
  </si>
  <si>
    <t>16NU5A0346</t>
  </si>
  <si>
    <t>16NU5A0347</t>
  </si>
  <si>
    <t>16NU5A0348</t>
  </si>
  <si>
    <t>16NU5A0349</t>
  </si>
  <si>
    <t>16NU5A0350</t>
  </si>
  <si>
    <t>16NU5A0351</t>
  </si>
  <si>
    <t>16NU5A0353</t>
  </si>
  <si>
    <t>16NU5A0354</t>
  </si>
  <si>
    <t>16NU5A0356</t>
  </si>
  <si>
    <t>16NU5A0357</t>
  </si>
  <si>
    <t>16NU5A0358</t>
  </si>
  <si>
    <t>16NU5A0359</t>
  </si>
  <si>
    <t>16NU5A0360</t>
  </si>
  <si>
    <t>14NU5A0354</t>
  </si>
  <si>
    <t>16NU5A0401</t>
  </si>
  <si>
    <t>16NU5A0402</t>
  </si>
  <si>
    <t>16NU5A0403</t>
  </si>
  <si>
    <t>16NU5A0404</t>
  </si>
  <si>
    <t>16NU5A0407</t>
  </si>
  <si>
    <t>16NU5A0408</t>
  </si>
  <si>
    <t>16NU5A0409</t>
  </si>
  <si>
    <t>16NU5A0410</t>
  </si>
  <si>
    <t>16NU5A0412</t>
  </si>
  <si>
    <t>15NU1A0402</t>
  </si>
  <si>
    <t>15NU1A0404</t>
  </si>
  <si>
    <t>15NU1A0405</t>
  </si>
  <si>
    <t>15NU1A0406</t>
  </si>
  <si>
    <t>15NU1A0408</t>
  </si>
  <si>
    <t>15NU1A0409</t>
  </si>
  <si>
    <t>15NU1A0501</t>
  </si>
  <si>
    <t>15NU1A0503</t>
  </si>
  <si>
    <t>15NU1A0504</t>
  </si>
  <si>
    <t>15NU1A0505</t>
  </si>
  <si>
    <t>15NU1A0506</t>
  </si>
  <si>
    <t>15NU1A0507</t>
  </si>
  <si>
    <t>15NU1A0509</t>
  </si>
  <si>
    <t>15NU1A0510</t>
  </si>
  <si>
    <t>15NU1A0512</t>
  </si>
  <si>
    <t>15NU1A0513</t>
  </si>
  <si>
    <t>15NU1A0514</t>
  </si>
  <si>
    <t>15NU1A0517</t>
  </si>
  <si>
    <t>15NU1A0519</t>
  </si>
  <si>
    <t>15NU1A0520</t>
  </si>
  <si>
    <t>15NU1A0521</t>
  </si>
  <si>
    <t>15NU1A0522</t>
  </si>
  <si>
    <t>15NU1A0524</t>
  </si>
  <si>
    <t>15NU1A0525</t>
  </si>
  <si>
    <t>15NU1A0526</t>
  </si>
  <si>
    <t>15NU1A0527</t>
  </si>
  <si>
    <t>15NU1A0528</t>
  </si>
  <si>
    <t>15NU1A0529</t>
  </si>
  <si>
    <t>15NU1A0530</t>
  </si>
  <si>
    <t>15NU1A0531</t>
  </si>
  <si>
    <t>15NU1A0532</t>
  </si>
  <si>
    <t>15NU1A0533</t>
  </si>
  <si>
    <t>15NU1A0534</t>
  </si>
  <si>
    <t>15NU1A0535</t>
  </si>
  <si>
    <t>15NU1A0536</t>
  </si>
  <si>
    <t>15NU1A0537</t>
  </si>
  <si>
    <t>15NU1A0538</t>
  </si>
  <si>
    <t>15NU1A0539</t>
  </si>
  <si>
    <t>15NU1A0540</t>
  </si>
  <si>
    <t>15NU1A0541</t>
  </si>
  <si>
    <t>15NU1A0542</t>
  </si>
  <si>
    <t>15NU1A0543</t>
  </si>
  <si>
    <t>15NU1A0544</t>
  </si>
  <si>
    <t>15NU1A0545</t>
  </si>
  <si>
    <t>16NU5A0501</t>
  </si>
  <si>
    <t>16NU5A0502</t>
  </si>
  <si>
    <t>16NU5A0504</t>
  </si>
  <si>
    <t>P.LAVANYA</t>
  </si>
  <si>
    <t>A.MATHA PRASAD</t>
  </si>
  <si>
    <t>P.HARA GOPAL</t>
  </si>
  <si>
    <t>S.PAVANI</t>
  </si>
  <si>
    <t>CH.HEENA KUMARI</t>
  </si>
  <si>
    <t>K.V.E.SAROJINI</t>
  </si>
  <si>
    <t>G.SRINIVASA RAO</t>
  </si>
  <si>
    <t xml:space="preserve"> EXAM HELD DURING APRIL-2018</t>
  </si>
  <si>
    <t>VLSI DESIGN</t>
  </si>
  <si>
    <t>MICROPROCESSORS AND MICROCONTROLLERS LAB</t>
  </si>
  <si>
    <t>COMPUTER NETWORKS</t>
  </si>
  <si>
    <t>N.SUNEEL KUMAR</t>
  </si>
  <si>
    <t>M.CH.JAGAN SEKHAR</t>
  </si>
  <si>
    <t>CIVIL (Total Attended : 20 , No.of.Pass : 12  , Branch Pass Percentage :60.00 % )</t>
  </si>
  <si>
    <t>EEE (Total Attended : 42 , No.of.Pass :31   , Branch Pass Percentage: 73.81% )</t>
  </si>
  <si>
    <t>MECH-B (Total Attended : 53   , No.of.Pass : 34  , Branch Pass Percentage : 64.15% )</t>
  </si>
  <si>
    <t>MECH-A (Total Attended : 55 , No.of.Pass : 18 , Branch Pass Percentage :  32.73% )</t>
  </si>
  <si>
    <t>ECE (Total Attended : 20 , No.of.Pass :09  , Branch Pass Percentage :45.00%  )</t>
  </si>
  <si>
    <t>CSE  (Total Attended :47 , No.of.Pass :22  , Branch Pass Percentage :46.81% )</t>
  </si>
  <si>
    <t>BHEESETTY MONISHA VARA LAKSHMI</t>
  </si>
  <si>
    <t>PANDURI HEMAVATHI</t>
  </si>
  <si>
    <t>ALABANI MANGA</t>
  </si>
  <si>
    <t>KAKARA MAHESH</t>
  </si>
  <si>
    <t>PILLA SAI KIRAN</t>
  </si>
  <si>
    <t>YENNATI APPALA RAJU</t>
  </si>
  <si>
    <t>NIMMALA SANKARA RAO</t>
  </si>
  <si>
    <t>VASUPILLI KALA</t>
  </si>
  <si>
    <t>BODA NAGA RAKESH</t>
  </si>
  <si>
    <t>MADDI SIVA SAI MADHURI</t>
  </si>
  <si>
    <t>SUBBISETTI SAI PRAKASH</t>
  </si>
  <si>
    <t>THAMATAM VENKATESH</t>
  </si>
  <si>
    <t>YELLAPU VENKATESH</t>
  </si>
  <si>
    <t>GURLA RAMYA</t>
  </si>
  <si>
    <t>KARRI MAHESH</t>
  </si>
  <si>
    <t>DAMULURI MAHESH</t>
  </si>
  <si>
    <t>DOGGA NAVEEN</t>
  </si>
  <si>
    <t xml:space="preserve"> KALANGARLA PADMA TEJA</t>
  </si>
  <si>
    <t>KAMADANA DIVYA</t>
  </si>
  <si>
    <t>BODDU PRASANTH</t>
  </si>
  <si>
    <t>PATIVADA VENKATESH</t>
  </si>
  <si>
    <t>ALLU PARIMALA</t>
  </si>
  <si>
    <t>MOTTADAM DEVI SRI PRASAD</t>
  </si>
  <si>
    <t>IV B.TECH I-SEM (R13) REGULAR RESULT ANALYSIS</t>
  </si>
  <si>
    <t>RT41031</t>
  </si>
  <si>
    <t>AUTOMOBILE ENGINEERING</t>
  </si>
  <si>
    <t>RT41032</t>
  </si>
  <si>
    <t>CAD / CAM</t>
  </si>
  <si>
    <t>RT41033</t>
  </si>
  <si>
    <t>FINITE ELEMENT METHODS</t>
  </si>
  <si>
    <t>RT41034</t>
  </si>
  <si>
    <t>UNCONVENTIONAL MACHINING PROCESSES</t>
  </si>
  <si>
    <t>RT41036</t>
  </si>
  <si>
    <t>NANO TECHNOLOGY</t>
  </si>
  <si>
    <t>RT41039</t>
  </si>
  <si>
    <t>AUTOMATION IN MANUFACTURING</t>
  </si>
  <si>
    <t>RT4103L</t>
  </si>
  <si>
    <t>SIMULATION LAB</t>
  </si>
  <si>
    <t>RT4103M</t>
  </si>
  <si>
    <t>DESIGN FABRICATION PROJECT</t>
  </si>
  <si>
    <t>RT41011</t>
  </si>
  <si>
    <t>ENVIRONMENTAL ENGINEERING- II</t>
  </si>
  <si>
    <t>RT41012</t>
  </si>
  <si>
    <t>PRESTRESSED CONCRETE</t>
  </si>
  <si>
    <t>RT41013</t>
  </si>
  <si>
    <t>CONSTRUCTION TECHNOLOGY AND MANAGEMENT</t>
  </si>
  <si>
    <t>RT41014</t>
  </si>
  <si>
    <t>WATER RESOURCES ENGINEERING - II</t>
  </si>
  <si>
    <t>RT41015</t>
  </si>
  <si>
    <t>REMOTE SENSING AND GIS APPLICATIONS</t>
  </si>
  <si>
    <t>RT41016</t>
  </si>
  <si>
    <t>GROUND IMPROVEMENT TECHNIQUES</t>
  </si>
  <si>
    <t>RT4101L</t>
  </si>
  <si>
    <t>ENVIRONMENTAL ENGINEERING LAB</t>
  </si>
  <si>
    <t>RT4101M</t>
  </si>
  <si>
    <t>GIS AND CAD LAB</t>
  </si>
  <si>
    <t>RT41021</t>
  </si>
  <si>
    <t>RENEWABLE ENERGY SOURCES AND SYSTEMS</t>
  </si>
  <si>
    <t>RT41022</t>
  </si>
  <si>
    <t>HVAC AND DC TRANSMISSION</t>
  </si>
  <si>
    <t>RT41023</t>
  </si>
  <si>
    <t>POWER SYSTEM OPERATION AND CONTROL</t>
  </si>
  <si>
    <t>RT41024</t>
  </si>
  <si>
    <t>ENERGY AUDIT CONSERVATION AND MANAGEMENT</t>
  </si>
  <si>
    <t>RT41029</t>
  </si>
  <si>
    <t>ELECTRICAL DISTRIBUTION SYSTEMS</t>
  </si>
  <si>
    <t>RT4102L</t>
  </si>
  <si>
    <t>RT4102M</t>
  </si>
  <si>
    <t>ELECTRICAL SIMULATION LAB</t>
  </si>
  <si>
    <t>RT4102N</t>
  </si>
  <si>
    <t>POWER SYSTEMS LAB</t>
  </si>
  <si>
    <t>RT41041</t>
  </si>
  <si>
    <t>RT41042</t>
  </si>
  <si>
    <t>RT41043</t>
  </si>
  <si>
    <t>DIGITAL IMAGE PROCESSING</t>
  </si>
  <si>
    <t>RT41044</t>
  </si>
  <si>
    <t>COMPUTER ARCHITECTURE AND ORGANIZATION</t>
  </si>
  <si>
    <t>RT41048</t>
  </si>
  <si>
    <t>RADAR SYSTEMS</t>
  </si>
  <si>
    <t>RT4104A</t>
  </si>
  <si>
    <t>OPTICAL COMMUNICATION</t>
  </si>
  <si>
    <t>RT4104L</t>
  </si>
  <si>
    <t>V L S I LAB</t>
  </si>
  <si>
    <t>RT4104M</t>
  </si>
  <si>
    <t>MICROWAVE ENGINEERING LAB</t>
  </si>
  <si>
    <t>RT41051</t>
  </si>
  <si>
    <t>CRYPTOGRAPHY AND NETWORK SECURITY</t>
  </si>
  <si>
    <t>RT41052</t>
  </si>
  <si>
    <t>UML AND DESIGN PATTERNS</t>
  </si>
  <si>
    <t>RT41053</t>
  </si>
  <si>
    <t>MOBILE COMPUTING</t>
  </si>
  <si>
    <t>RT41054</t>
  </si>
  <si>
    <t>SOFTWARE TESTING METHODOLOGIES</t>
  </si>
  <si>
    <t>RT4105B</t>
  </si>
  <si>
    <t>HADOOP AND BIG DATA</t>
  </si>
  <si>
    <t>RT4105L</t>
  </si>
  <si>
    <t>UML AND DESIGN PATTERNS LAB</t>
  </si>
  <si>
    <t>RT4105M</t>
  </si>
  <si>
    <t>MOBILE APPLICATION DEVELOPMENT LAB</t>
  </si>
  <si>
    <t>RT4105N</t>
  </si>
  <si>
    <t>SOFTWARE TESTING LAB</t>
  </si>
  <si>
    <t>RT4105O</t>
  </si>
  <si>
    <t>HADOOP AND BIGDATA LAB</t>
  </si>
  <si>
    <t>2015-2019 BATCH - EXAMINATION HELD DURING  OCT/NOV - 2018</t>
  </si>
  <si>
    <t>p</t>
  </si>
  <si>
    <t>t</t>
  </si>
  <si>
    <t>f</t>
  </si>
  <si>
    <t>IV B.Tech [R13] I Semester Regulr Examinations OCT/NOV - 2018 (2015-2019 BATCH)</t>
  </si>
  <si>
    <t xml:space="preserve"> EXAM HELD DURING OCT/NOV-2018</t>
  </si>
  <si>
    <t>2015 BATCH (3-2) MAR/APR-2018</t>
  </si>
  <si>
    <t>2014 BATCH (4-1) OCT/NOV-2017</t>
  </si>
  <si>
    <t>2013 BATCH (4-1) OCT/NOV-2016</t>
  </si>
  <si>
    <t>IV  B.TECH I SEMESTER BRANCH WISE TOPPERS</t>
  </si>
  <si>
    <t>G.SANTOSHI KUMARI</t>
  </si>
  <si>
    <t>T.PRAVEEN SAGAR</t>
  </si>
  <si>
    <t>M.SREEDEVI</t>
  </si>
  <si>
    <t>K.M.M.TARAKESH</t>
  </si>
  <si>
    <t>I.PRUDHVI KUMAR RAJU</t>
  </si>
  <si>
    <t>P.MAHESH</t>
  </si>
  <si>
    <t>K.BALA SIVA</t>
  </si>
  <si>
    <t>D.RAHUL VARMA</t>
  </si>
  <si>
    <t>G.RAJASEKHARAM</t>
  </si>
  <si>
    <t>P.SAHITHYA KIRAN</t>
  </si>
  <si>
    <t>P.KAVYA</t>
  </si>
  <si>
    <t>M.V.S.ROJARAMANI</t>
  </si>
  <si>
    <t>DR.Y.VAMSIDHAR</t>
  </si>
  <si>
    <t>K.SHANKAR</t>
  </si>
  <si>
    <t>DR.T.V.S. SREERAM</t>
  </si>
  <si>
    <t>P.V.S.MURALI KRISHNA</t>
  </si>
  <si>
    <t>N.SUNIL KUMAR</t>
  </si>
  <si>
    <t>P.KIRAN</t>
  </si>
  <si>
    <t>CH.PRANEETH RAJ</t>
  </si>
  <si>
    <t>I.NAGESWARA RAO</t>
  </si>
  <si>
    <t>KONA RAMPRASAD</t>
  </si>
  <si>
    <t>J.SUNIL KUMAR</t>
  </si>
  <si>
    <t>DR.V.V.RAVI KUMAR</t>
  </si>
  <si>
    <t>U.SADHANA</t>
  </si>
  <si>
    <t>I.PRUDHVI KUMAR RAJU/M.SREEDEVI</t>
  </si>
  <si>
    <t>K.BALA SIVA/G.PYDIRAJU</t>
  </si>
  <si>
    <t>ALLA RAMYA</t>
  </si>
  <si>
    <t>PATOJU VINAY</t>
  </si>
  <si>
    <t>POTNURU SAI GANESH</t>
  </si>
  <si>
    <t>RONGALI VEERA KUMAR</t>
  </si>
  <si>
    <t>NADIMPALLI DIVYA</t>
  </si>
  <si>
    <t>ANDHUKURI SWATHI PADMAVATHI</t>
  </si>
  <si>
    <t>P YAMINI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</si>
</sst>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8"/>
      <name val="Verdana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b/>
      <u val="single"/>
      <sz val="13"/>
      <color theme="1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"/>
      <family val="2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2" fontId="4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4" fillId="0" borderId="11" xfId="0" applyFont="1" applyFill="1" applyBorder="1" applyAlignment="1">
      <alignment horizontal="center"/>
    </xf>
    <xf numFmtId="2" fontId="44" fillId="0" borderId="11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33" borderId="11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4" fillId="0" borderId="13" xfId="0" applyFont="1" applyFill="1" applyBorder="1" applyAlignment="1">
      <alignment horizontal="left"/>
    </xf>
    <xf numFmtId="0" fontId="54" fillId="0" borderId="14" xfId="0" applyFont="1" applyFill="1" applyBorder="1" applyAlignment="1">
      <alignment horizontal="left"/>
    </xf>
    <xf numFmtId="0" fontId="54" fillId="0" borderId="13" xfId="0" applyFont="1" applyFill="1" applyBorder="1" applyAlignment="1">
      <alignment horizontal="left" wrapText="1"/>
    </xf>
    <xf numFmtId="0" fontId="54" fillId="0" borderId="14" xfId="0" applyFont="1" applyFill="1" applyBorder="1" applyAlignment="1">
      <alignment horizontal="left" wrapText="1"/>
    </xf>
    <xf numFmtId="0" fontId="54" fillId="0" borderId="15" xfId="0" applyFont="1" applyFill="1" applyBorder="1" applyAlignment="1">
      <alignment horizontal="left" wrapText="1"/>
    </xf>
    <xf numFmtId="2" fontId="44" fillId="0" borderId="11" xfId="0" applyNumberFormat="1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left"/>
    </xf>
    <xf numFmtId="0" fontId="55" fillId="0" borderId="0" xfId="0" applyFont="1" applyFill="1" applyAlignment="1">
      <alignment horizontal="center" vertical="center"/>
    </xf>
    <xf numFmtId="2" fontId="0" fillId="0" borderId="13" xfId="0" applyNumberFormat="1" applyFont="1" applyFill="1" applyBorder="1" applyAlignment="1">
      <alignment horizontal="left"/>
    </xf>
    <xf numFmtId="2" fontId="0" fillId="0" borderId="14" xfId="0" applyNumberFormat="1" applyFont="1" applyFill="1" applyBorder="1" applyAlignment="1">
      <alignment horizontal="left"/>
    </xf>
    <xf numFmtId="2" fontId="0" fillId="0" borderId="13" xfId="0" applyNumberFormat="1" applyFill="1" applyBorder="1" applyAlignment="1">
      <alignment horizontal="left"/>
    </xf>
    <xf numFmtId="2" fontId="0" fillId="0" borderId="15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37</xdr:col>
      <xdr:colOff>342900</xdr:colOff>
      <xdr:row>4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10725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37</xdr:col>
      <xdr:colOff>295275</xdr:colOff>
      <xdr:row>3</xdr:row>
      <xdr:rowOff>171450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48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37</xdr:col>
      <xdr:colOff>247650</xdr:colOff>
      <xdr:row>4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82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37</xdr:col>
      <xdr:colOff>142875</xdr:colOff>
      <xdr:row>4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44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37</xdr:col>
      <xdr:colOff>152400</xdr:colOff>
      <xdr:row>3</xdr:row>
      <xdr:rowOff>171450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44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41</xdr:col>
      <xdr:colOff>266700</xdr:colOff>
      <xdr:row>4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39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476250</xdr:colOff>
      <xdr:row>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2</xdr:row>
      <xdr:rowOff>247650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P40"/>
  <sheetViews>
    <sheetView zoomScalePageLayoutView="0" workbookViewId="0" topLeftCell="A1">
      <selection activeCell="AK11" sqref="AK11"/>
    </sheetView>
  </sheetViews>
  <sheetFormatPr defaultColWidth="13.421875" defaultRowHeight="15"/>
  <cols>
    <col min="1" max="1" width="5.421875" style="0" bestFit="1" customWidth="1"/>
    <col min="2" max="2" width="11.8515625" style="0" bestFit="1" customWidth="1"/>
    <col min="3" max="4" width="4.140625" style="0" bestFit="1" customWidth="1"/>
    <col min="5" max="5" width="2.8515625" style="0" bestFit="1" customWidth="1"/>
    <col min="6" max="8" width="4.140625" style="0" bestFit="1" customWidth="1"/>
    <col min="9" max="9" width="2.8515625" style="0" bestFit="1" customWidth="1"/>
    <col min="10" max="12" width="4.140625" style="0" bestFit="1" customWidth="1"/>
    <col min="13" max="13" width="2.8515625" style="0" bestFit="1" customWidth="1"/>
    <col min="14" max="14" width="4.28125" style="0" bestFit="1" customWidth="1"/>
    <col min="15" max="16" width="4.140625" style="0" bestFit="1" customWidth="1"/>
    <col min="17" max="17" width="2.8515625" style="0" bestFit="1" customWidth="1"/>
    <col min="18" max="18" width="4.28125" style="0" bestFit="1" customWidth="1"/>
    <col min="19" max="20" width="4.140625" style="0" bestFit="1" customWidth="1"/>
    <col min="21" max="21" width="2.8515625" style="0" bestFit="1" customWidth="1"/>
    <col min="22" max="24" width="4.140625" style="0" bestFit="1" customWidth="1"/>
    <col min="25" max="25" width="2.8515625" style="0" bestFit="1" customWidth="1"/>
    <col min="26" max="26" width="4.140625" style="0" bestFit="1" customWidth="1"/>
    <col min="27" max="29" width="3.00390625" style="0" customWidth="1"/>
    <col min="30" max="30" width="5.140625" style="0" bestFit="1" customWidth="1"/>
    <col min="31" max="32" width="4.140625" style="0" bestFit="1" customWidth="1"/>
    <col min="33" max="33" width="2.8515625" style="0" bestFit="1" customWidth="1"/>
    <col min="34" max="34" width="4.140625" style="0" bestFit="1" customWidth="1"/>
    <col min="35" max="35" width="7.57421875" style="0" bestFit="1" customWidth="1"/>
    <col min="36" max="36" width="6.8515625" style="0" bestFit="1" customWidth="1"/>
    <col min="37" max="37" width="5.7109375" style="0" bestFit="1" customWidth="1"/>
    <col min="38" max="38" width="7.00390625" style="0" bestFit="1" customWidth="1"/>
    <col min="39" max="40" width="13.57421875" style="0" bestFit="1" customWidth="1"/>
  </cols>
  <sheetData>
    <row r="5" spans="1:38" ht="15.75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</row>
    <row r="6" spans="1:38" ht="15.75">
      <c r="A6" s="61" t="s">
        <v>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</row>
    <row r="7" spans="1:38" ht="17.25">
      <c r="A7" s="62" t="s">
        <v>321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</row>
    <row r="8" spans="1:38" ht="17.25">
      <c r="A8" s="62" t="s">
        <v>401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</row>
    <row r="9" spans="1:38" ht="46.5" customHeight="1">
      <c r="A9" s="63" t="s">
        <v>2</v>
      </c>
      <c r="B9" s="63" t="s">
        <v>3</v>
      </c>
      <c r="C9" s="56" t="s">
        <v>339</v>
      </c>
      <c r="D9" s="57"/>
      <c r="E9" s="57"/>
      <c r="F9" s="58"/>
      <c r="G9" s="56" t="s">
        <v>341</v>
      </c>
      <c r="H9" s="57"/>
      <c r="I9" s="57"/>
      <c r="J9" s="58"/>
      <c r="K9" s="56" t="s">
        <v>343</v>
      </c>
      <c r="L9" s="57"/>
      <c r="M9" s="57"/>
      <c r="N9" s="58"/>
      <c r="O9" s="56" t="s">
        <v>345</v>
      </c>
      <c r="P9" s="57"/>
      <c r="Q9" s="57"/>
      <c r="R9" s="58"/>
      <c r="S9" s="56" t="s">
        <v>347</v>
      </c>
      <c r="T9" s="57"/>
      <c r="U9" s="57"/>
      <c r="V9" s="58"/>
      <c r="W9" s="56" t="s">
        <v>349</v>
      </c>
      <c r="X9" s="57"/>
      <c r="Y9" s="57"/>
      <c r="Z9" s="58"/>
      <c r="AA9" s="56" t="s">
        <v>351</v>
      </c>
      <c r="AB9" s="57"/>
      <c r="AC9" s="57"/>
      <c r="AD9" s="58"/>
      <c r="AE9" s="56" t="s">
        <v>353</v>
      </c>
      <c r="AF9" s="57"/>
      <c r="AG9" s="57"/>
      <c r="AH9" s="58"/>
      <c r="AI9" s="59" t="s">
        <v>4</v>
      </c>
      <c r="AJ9" s="1" t="s">
        <v>5</v>
      </c>
      <c r="AK9" s="59" t="s">
        <v>6</v>
      </c>
      <c r="AL9" s="59" t="s">
        <v>7</v>
      </c>
    </row>
    <row r="10" spans="1:38" ht="15">
      <c r="A10" s="63"/>
      <c r="B10" s="63"/>
      <c r="C10" s="2" t="s">
        <v>8</v>
      </c>
      <c r="D10" s="2" t="s">
        <v>9</v>
      </c>
      <c r="E10" s="2" t="s">
        <v>10</v>
      </c>
      <c r="F10" s="2" t="s">
        <v>11</v>
      </c>
      <c r="G10" s="2" t="s">
        <v>8</v>
      </c>
      <c r="H10" s="2" t="s">
        <v>9</v>
      </c>
      <c r="I10" s="2" t="s">
        <v>10</v>
      </c>
      <c r="J10" s="2" t="s">
        <v>11</v>
      </c>
      <c r="K10" s="2" t="s">
        <v>8</v>
      </c>
      <c r="L10" s="2" t="s">
        <v>9</v>
      </c>
      <c r="M10" s="2" t="s">
        <v>10</v>
      </c>
      <c r="N10" s="2" t="s">
        <v>11</v>
      </c>
      <c r="O10" s="2" t="s">
        <v>8</v>
      </c>
      <c r="P10" s="2" t="s">
        <v>9</v>
      </c>
      <c r="Q10" s="2" t="s">
        <v>10</v>
      </c>
      <c r="R10" s="2" t="s">
        <v>11</v>
      </c>
      <c r="S10" s="2" t="s">
        <v>8</v>
      </c>
      <c r="T10" s="2" t="s">
        <v>9</v>
      </c>
      <c r="U10" s="2" t="s">
        <v>10</v>
      </c>
      <c r="V10" s="2" t="s">
        <v>11</v>
      </c>
      <c r="W10" s="2" t="s">
        <v>8</v>
      </c>
      <c r="X10" s="2" t="s">
        <v>9</v>
      </c>
      <c r="Y10" s="2" t="s">
        <v>10</v>
      </c>
      <c r="Z10" s="2" t="s">
        <v>11</v>
      </c>
      <c r="AA10" s="2" t="s">
        <v>8</v>
      </c>
      <c r="AB10" s="2" t="s">
        <v>9</v>
      </c>
      <c r="AC10" s="2" t="s">
        <v>10</v>
      </c>
      <c r="AD10" s="2" t="s">
        <v>11</v>
      </c>
      <c r="AE10" s="2" t="s">
        <v>8</v>
      </c>
      <c r="AF10" s="2" t="s">
        <v>9</v>
      </c>
      <c r="AG10" s="2" t="s">
        <v>10</v>
      </c>
      <c r="AH10" s="2" t="s">
        <v>11</v>
      </c>
      <c r="AI10" s="60"/>
      <c r="AJ10" s="3"/>
      <c r="AK10" s="60"/>
      <c r="AL10" s="60"/>
    </row>
    <row r="11" spans="1:38" ht="15">
      <c r="A11" s="6">
        <v>1</v>
      </c>
      <c r="B11" s="50" t="s">
        <v>77</v>
      </c>
      <c r="C11" s="50">
        <v>17</v>
      </c>
      <c r="D11" s="50">
        <v>24</v>
      </c>
      <c r="E11" s="50">
        <v>3</v>
      </c>
      <c r="F11" s="6">
        <f aca="true" t="shared" si="0" ref="F11:F30">C11+D11</f>
        <v>41</v>
      </c>
      <c r="G11" s="50">
        <v>22</v>
      </c>
      <c r="H11" s="50">
        <v>18</v>
      </c>
      <c r="I11" s="50">
        <v>0</v>
      </c>
      <c r="J11" s="6">
        <f aca="true" t="shared" si="1" ref="J11:J30">G11+H11</f>
        <v>40</v>
      </c>
      <c r="K11" s="50">
        <v>25</v>
      </c>
      <c r="L11" s="50">
        <v>41</v>
      </c>
      <c r="M11" s="50">
        <v>3</v>
      </c>
      <c r="N11" s="6">
        <f aca="true" t="shared" si="2" ref="N11:N30">K11+L11</f>
        <v>66</v>
      </c>
      <c r="O11" s="50">
        <v>22</v>
      </c>
      <c r="P11" s="50">
        <v>24</v>
      </c>
      <c r="Q11" s="50">
        <v>3</v>
      </c>
      <c r="R11" s="6">
        <f aca="true" t="shared" si="3" ref="R11:R30">O11+P11</f>
        <v>46</v>
      </c>
      <c r="S11" s="50">
        <v>16</v>
      </c>
      <c r="T11" s="50">
        <v>24</v>
      </c>
      <c r="U11" s="50">
        <v>3</v>
      </c>
      <c r="V11" s="6">
        <f aca="true" t="shared" si="4" ref="V11:V26">S11+T11</f>
        <v>40</v>
      </c>
      <c r="W11" s="50">
        <v>17</v>
      </c>
      <c r="X11" s="50">
        <v>29</v>
      </c>
      <c r="Y11" s="50">
        <v>3</v>
      </c>
      <c r="Z11" s="6">
        <f aca="true" t="shared" si="5" ref="Z11:Z30">W11+X11</f>
        <v>46</v>
      </c>
      <c r="AA11" s="50">
        <v>22</v>
      </c>
      <c r="AB11" s="50">
        <v>36</v>
      </c>
      <c r="AC11" s="50">
        <v>2</v>
      </c>
      <c r="AD11" s="6">
        <f aca="true" t="shared" si="6" ref="AD11:AD30">AA11+AB11</f>
        <v>58</v>
      </c>
      <c r="AE11" s="50">
        <v>21</v>
      </c>
      <c r="AF11" s="50">
        <v>40</v>
      </c>
      <c r="AG11" s="50">
        <v>2</v>
      </c>
      <c r="AH11" s="6">
        <f aca="true" t="shared" si="7" ref="AH11:AH30">AE11+AF11</f>
        <v>61</v>
      </c>
      <c r="AI11" s="6">
        <f aca="true" t="shared" si="8" ref="AI11:AI30">E11+I11+M11+Q11+U11+Y11+AC11+AG11</f>
        <v>19</v>
      </c>
      <c r="AJ11" s="35">
        <v>1</v>
      </c>
      <c r="AK11" s="4">
        <f aca="true" t="shared" si="9" ref="AK11:AK30">F11+J11+N11+R11+V11+Z11+AD11+AH11</f>
        <v>398</v>
      </c>
      <c r="AL11" s="5">
        <f aca="true" t="shared" si="10" ref="AL11:AL30">AK11/750*100</f>
        <v>53.06666666666666</v>
      </c>
    </row>
    <row r="12" spans="1:38" ht="15">
      <c r="A12" s="6">
        <v>2</v>
      </c>
      <c r="B12" s="50" t="s">
        <v>78</v>
      </c>
      <c r="C12" s="50">
        <v>18</v>
      </c>
      <c r="D12" s="50">
        <v>27</v>
      </c>
      <c r="E12" s="50">
        <v>3</v>
      </c>
      <c r="F12" s="6">
        <f t="shared" si="0"/>
        <v>45</v>
      </c>
      <c r="G12" s="50">
        <v>20</v>
      </c>
      <c r="H12" s="50">
        <v>41</v>
      </c>
      <c r="I12" s="50">
        <v>3</v>
      </c>
      <c r="J12" s="6">
        <f t="shared" si="1"/>
        <v>61</v>
      </c>
      <c r="K12" s="50">
        <v>24</v>
      </c>
      <c r="L12" s="50">
        <v>48</v>
      </c>
      <c r="M12" s="50">
        <v>3</v>
      </c>
      <c r="N12" s="6">
        <f t="shared" si="2"/>
        <v>72</v>
      </c>
      <c r="O12" s="50">
        <v>21</v>
      </c>
      <c r="P12" s="50">
        <v>38</v>
      </c>
      <c r="Q12" s="50">
        <v>3</v>
      </c>
      <c r="R12" s="6">
        <f t="shared" si="3"/>
        <v>59</v>
      </c>
      <c r="S12" s="50">
        <v>19</v>
      </c>
      <c r="T12" s="50">
        <v>34</v>
      </c>
      <c r="U12" s="50">
        <v>3</v>
      </c>
      <c r="V12" s="6">
        <f t="shared" si="4"/>
        <v>53</v>
      </c>
      <c r="W12" s="50">
        <v>16</v>
      </c>
      <c r="X12" s="50">
        <v>36</v>
      </c>
      <c r="Y12" s="50">
        <v>3</v>
      </c>
      <c r="Z12" s="6">
        <f t="shared" si="5"/>
        <v>52</v>
      </c>
      <c r="AA12" s="50">
        <v>23</v>
      </c>
      <c r="AB12" s="50">
        <v>40</v>
      </c>
      <c r="AC12" s="50">
        <v>2</v>
      </c>
      <c r="AD12" s="6">
        <f t="shared" si="6"/>
        <v>63</v>
      </c>
      <c r="AE12" s="50">
        <v>20</v>
      </c>
      <c r="AF12" s="50">
        <v>43</v>
      </c>
      <c r="AG12" s="50">
        <v>2</v>
      </c>
      <c r="AH12" s="6">
        <f t="shared" si="7"/>
        <v>63</v>
      </c>
      <c r="AI12" s="6">
        <f t="shared" si="8"/>
        <v>22</v>
      </c>
      <c r="AJ12" s="35">
        <v>0</v>
      </c>
      <c r="AK12" s="34">
        <f t="shared" si="9"/>
        <v>468</v>
      </c>
      <c r="AL12" s="5">
        <f t="shared" si="10"/>
        <v>62.4</v>
      </c>
    </row>
    <row r="13" spans="1:38" ht="15">
      <c r="A13" s="6">
        <v>3</v>
      </c>
      <c r="B13" s="50" t="s">
        <v>79</v>
      </c>
      <c r="C13" s="50">
        <v>21</v>
      </c>
      <c r="D13" s="50">
        <v>24</v>
      </c>
      <c r="E13" s="50">
        <v>3</v>
      </c>
      <c r="F13" s="6">
        <f t="shared" si="0"/>
        <v>45</v>
      </c>
      <c r="G13" s="50">
        <v>20</v>
      </c>
      <c r="H13" s="50">
        <v>48</v>
      </c>
      <c r="I13" s="50">
        <v>3</v>
      </c>
      <c r="J13" s="6">
        <f t="shared" si="1"/>
        <v>68</v>
      </c>
      <c r="K13" s="50">
        <v>25</v>
      </c>
      <c r="L13" s="50">
        <v>46</v>
      </c>
      <c r="M13" s="50">
        <v>3</v>
      </c>
      <c r="N13" s="6">
        <f t="shared" si="2"/>
        <v>71</v>
      </c>
      <c r="O13" s="50">
        <v>22</v>
      </c>
      <c r="P13" s="50">
        <v>35</v>
      </c>
      <c r="Q13" s="50">
        <v>3</v>
      </c>
      <c r="R13" s="6">
        <f t="shared" si="3"/>
        <v>57</v>
      </c>
      <c r="S13" s="50">
        <v>21</v>
      </c>
      <c r="T13" s="50">
        <v>33</v>
      </c>
      <c r="U13" s="50">
        <v>3</v>
      </c>
      <c r="V13" s="6">
        <f t="shared" si="4"/>
        <v>54</v>
      </c>
      <c r="W13" s="50">
        <v>18</v>
      </c>
      <c r="X13" s="50">
        <v>57</v>
      </c>
      <c r="Y13" s="50">
        <v>3</v>
      </c>
      <c r="Z13" s="6">
        <f t="shared" si="5"/>
        <v>75</v>
      </c>
      <c r="AA13" s="50">
        <v>23</v>
      </c>
      <c r="AB13" s="50">
        <v>40</v>
      </c>
      <c r="AC13" s="50">
        <v>2</v>
      </c>
      <c r="AD13" s="6">
        <f t="shared" si="6"/>
        <v>63</v>
      </c>
      <c r="AE13" s="50">
        <v>21</v>
      </c>
      <c r="AF13" s="50">
        <v>38</v>
      </c>
      <c r="AG13" s="50">
        <v>2</v>
      </c>
      <c r="AH13" s="6">
        <f t="shared" si="7"/>
        <v>59</v>
      </c>
      <c r="AI13" s="6">
        <f t="shared" si="8"/>
        <v>22</v>
      </c>
      <c r="AJ13" s="35">
        <v>0</v>
      </c>
      <c r="AK13" s="34">
        <f t="shared" si="9"/>
        <v>492</v>
      </c>
      <c r="AL13" s="5">
        <f t="shared" si="10"/>
        <v>65.60000000000001</v>
      </c>
    </row>
    <row r="14" spans="1:38" ht="15">
      <c r="A14" s="6">
        <v>4</v>
      </c>
      <c r="B14" s="50" t="s">
        <v>80</v>
      </c>
      <c r="C14" s="50">
        <v>17</v>
      </c>
      <c r="D14" s="50">
        <v>44</v>
      </c>
      <c r="E14" s="50">
        <v>3</v>
      </c>
      <c r="F14" s="6">
        <f t="shared" si="0"/>
        <v>61</v>
      </c>
      <c r="G14" s="50">
        <v>21</v>
      </c>
      <c r="H14" s="50">
        <v>31</v>
      </c>
      <c r="I14" s="50">
        <v>3</v>
      </c>
      <c r="J14" s="6">
        <f t="shared" si="1"/>
        <v>52</v>
      </c>
      <c r="K14" s="50">
        <v>25</v>
      </c>
      <c r="L14" s="50">
        <v>49</v>
      </c>
      <c r="M14" s="50">
        <v>3</v>
      </c>
      <c r="N14" s="6">
        <f t="shared" si="2"/>
        <v>74</v>
      </c>
      <c r="O14" s="50">
        <v>20</v>
      </c>
      <c r="P14" s="50">
        <v>35</v>
      </c>
      <c r="Q14" s="50">
        <v>3</v>
      </c>
      <c r="R14" s="6">
        <f t="shared" si="3"/>
        <v>55</v>
      </c>
      <c r="S14" s="50">
        <v>19</v>
      </c>
      <c r="T14" s="50">
        <v>38</v>
      </c>
      <c r="U14" s="50">
        <v>3</v>
      </c>
      <c r="V14" s="6">
        <f t="shared" si="4"/>
        <v>57</v>
      </c>
      <c r="W14" s="50">
        <v>17</v>
      </c>
      <c r="X14" s="50">
        <v>33</v>
      </c>
      <c r="Y14" s="50">
        <v>3</v>
      </c>
      <c r="Z14" s="6">
        <f t="shared" si="5"/>
        <v>50</v>
      </c>
      <c r="AA14" s="50">
        <v>24</v>
      </c>
      <c r="AB14" s="50">
        <v>40</v>
      </c>
      <c r="AC14" s="50">
        <v>2</v>
      </c>
      <c r="AD14" s="6">
        <f t="shared" si="6"/>
        <v>64</v>
      </c>
      <c r="AE14" s="50">
        <v>21</v>
      </c>
      <c r="AF14" s="50">
        <v>43</v>
      </c>
      <c r="AG14" s="50">
        <v>2</v>
      </c>
      <c r="AH14" s="6">
        <f t="shared" si="7"/>
        <v>64</v>
      </c>
      <c r="AI14" s="6">
        <f t="shared" si="8"/>
        <v>22</v>
      </c>
      <c r="AJ14" s="35">
        <v>0</v>
      </c>
      <c r="AK14" s="43">
        <f t="shared" si="9"/>
        <v>477</v>
      </c>
      <c r="AL14" s="5">
        <f t="shared" si="10"/>
        <v>63.6</v>
      </c>
    </row>
    <row r="15" spans="1:38" ht="15">
      <c r="A15" s="6">
        <v>5</v>
      </c>
      <c r="B15" s="50" t="s">
        <v>15</v>
      </c>
      <c r="C15" s="50">
        <v>28</v>
      </c>
      <c r="D15" s="50">
        <v>42</v>
      </c>
      <c r="E15" s="50">
        <v>3</v>
      </c>
      <c r="F15" s="6">
        <f t="shared" si="0"/>
        <v>70</v>
      </c>
      <c r="G15" s="50">
        <v>29</v>
      </c>
      <c r="H15" s="50">
        <v>41</v>
      </c>
      <c r="I15" s="50">
        <v>3</v>
      </c>
      <c r="J15" s="6">
        <f t="shared" si="1"/>
        <v>70</v>
      </c>
      <c r="K15" s="50">
        <v>28</v>
      </c>
      <c r="L15" s="50">
        <v>70</v>
      </c>
      <c r="M15" s="50">
        <v>3</v>
      </c>
      <c r="N15" s="6">
        <f t="shared" si="2"/>
        <v>98</v>
      </c>
      <c r="O15" s="50">
        <v>27</v>
      </c>
      <c r="P15" s="50">
        <v>46</v>
      </c>
      <c r="Q15" s="50">
        <v>3</v>
      </c>
      <c r="R15" s="6">
        <f t="shared" si="3"/>
        <v>73</v>
      </c>
      <c r="S15" s="50">
        <v>28</v>
      </c>
      <c r="T15" s="50">
        <v>44</v>
      </c>
      <c r="U15" s="50">
        <v>3</v>
      </c>
      <c r="V15" s="6">
        <f t="shared" si="4"/>
        <v>72</v>
      </c>
      <c r="W15" s="50">
        <v>29</v>
      </c>
      <c r="X15" s="50">
        <v>29</v>
      </c>
      <c r="Y15" s="50">
        <v>3</v>
      </c>
      <c r="Z15" s="6">
        <f t="shared" si="5"/>
        <v>58</v>
      </c>
      <c r="AA15" s="50">
        <v>25</v>
      </c>
      <c r="AB15" s="50">
        <v>49</v>
      </c>
      <c r="AC15" s="50">
        <v>2</v>
      </c>
      <c r="AD15" s="6">
        <f t="shared" si="6"/>
        <v>74</v>
      </c>
      <c r="AE15" s="50">
        <v>24</v>
      </c>
      <c r="AF15" s="50">
        <v>49</v>
      </c>
      <c r="AG15" s="50">
        <v>2</v>
      </c>
      <c r="AH15" s="6">
        <f t="shared" si="7"/>
        <v>73</v>
      </c>
      <c r="AI15" s="6">
        <f t="shared" si="8"/>
        <v>22</v>
      </c>
      <c r="AJ15" s="35">
        <v>0</v>
      </c>
      <c r="AK15" s="34">
        <f t="shared" si="9"/>
        <v>588</v>
      </c>
      <c r="AL15" s="5">
        <f t="shared" si="10"/>
        <v>78.4</v>
      </c>
    </row>
    <row r="16" spans="1:38" ht="15">
      <c r="A16" s="6">
        <v>6</v>
      </c>
      <c r="B16" s="50" t="s">
        <v>16</v>
      </c>
      <c r="C16" s="50">
        <v>28</v>
      </c>
      <c r="D16" s="50">
        <v>50</v>
      </c>
      <c r="E16" s="50">
        <v>3</v>
      </c>
      <c r="F16" s="6">
        <f t="shared" si="0"/>
        <v>78</v>
      </c>
      <c r="G16" s="50">
        <v>30</v>
      </c>
      <c r="H16" s="50">
        <v>58</v>
      </c>
      <c r="I16" s="50">
        <v>3</v>
      </c>
      <c r="J16" s="6">
        <f t="shared" si="1"/>
        <v>88</v>
      </c>
      <c r="K16" s="50">
        <v>28</v>
      </c>
      <c r="L16" s="50">
        <v>52</v>
      </c>
      <c r="M16" s="50">
        <v>3</v>
      </c>
      <c r="N16" s="6">
        <f t="shared" si="2"/>
        <v>80</v>
      </c>
      <c r="O16" s="50">
        <v>24</v>
      </c>
      <c r="P16" s="50">
        <v>48</v>
      </c>
      <c r="Q16" s="50">
        <v>3</v>
      </c>
      <c r="R16" s="6">
        <f t="shared" si="3"/>
        <v>72</v>
      </c>
      <c r="S16" s="50">
        <v>23</v>
      </c>
      <c r="T16" s="50">
        <v>39</v>
      </c>
      <c r="U16" s="50">
        <v>3</v>
      </c>
      <c r="V16" s="6">
        <f t="shared" si="4"/>
        <v>62</v>
      </c>
      <c r="W16" s="50">
        <v>26</v>
      </c>
      <c r="X16" s="50">
        <v>56</v>
      </c>
      <c r="Y16" s="50">
        <v>3</v>
      </c>
      <c r="Z16" s="6">
        <f t="shared" si="5"/>
        <v>82</v>
      </c>
      <c r="AA16" s="50">
        <v>25</v>
      </c>
      <c r="AB16" s="50">
        <v>49</v>
      </c>
      <c r="AC16" s="50">
        <v>2</v>
      </c>
      <c r="AD16" s="6">
        <f t="shared" si="6"/>
        <v>74</v>
      </c>
      <c r="AE16" s="50">
        <v>25</v>
      </c>
      <c r="AF16" s="50">
        <v>48</v>
      </c>
      <c r="AG16" s="50">
        <v>2</v>
      </c>
      <c r="AH16" s="6">
        <f t="shared" si="7"/>
        <v>73</v>
      </c>
      <c r="AI16" s="6">
        <f t="shared" si="8"/>
        <v>22</v>
      </c>
      <c r="AJ16" s="35">
        <v>0</v>
      </c>
      <c r="AK16" s="34">
        <f t="shared" si="9"/>
        <v>609</v>
      </c>
      <c r="AL16" s="5">
        <f t="shared" si="10"/>
        <v>81.2</v>
      </c>
    </row>
    <row r="17" spans="1:38" ht="15">
      <c r="A17" s="6">
        <v>7</v>
      </c>
      <c r="B17" s="50" t="s">
        <v>81</v>
      </c>
      <c r="C17" s="50">
        <v>26</v>
      </c>
      <c r="D17" s="50">
        <v>32</v>
      </c>
      <c r="E17" s="50">
        <v>3</v>
      </c>
      <c r="F17" s="6">
        <f t="shared" si="0"/>
        <v>58</v>
      </c>
      <c r="G17" s="50">
        <v>29</v>
      </c>
      <c r="H17" s="50">
        <v>39</v>
      </c>
      <c r="I17" s="50">
        <v>3</v>
      </c>
      <c r="J17" s="6">
        <f t="shared" si="1"/>
        <v>68</v>
      </c>
      <c r="K17" s="50">
        <v>26</v>
      </c>
      <c r="L17" s="50">
        <v>34</v>
      </c>
      <c r="M17" s="50">
        <v>3</v>
      </c>
      <c r="N17" s="6">
        <f t="shared" si="2"/>
        <v>60</v>
      </c>
      <c r="O17" s="50">
        <v>21</v>
      </c>
      <c r="P17" s="50">
        <v>45</v>
      </c>
      <c r="Q17" s="50">
        <v>3</v>
      </c>
      <c r="R17" s="6">
        <f t="shared" si="3"/>
        <v>66</v>
      </c>
      <c r="S17" s="50">
        <v>22</v>
      </c>
      <c r="T17" s="50">
        <v>40</v>
      </c>
      <c r="U17" s="50">
        <v>3</v>
      </c>
      <c r="V17" s="6">
        <f t="shared" si="4"/>
        <v>62</v>
      </c>
      <c r="W17" s="50">
        <v>24</v>
      </c>
      <c r="X17" s="50">
        <v>49</v>
      </c>
      <c r="Y17" s="50">
        <v>3</v>
      </c>
      <c r="Z17" s="6">
        <f t="shared" si="5"/>
        <v>73</v>
      </c>
      <c r="AA17" s="50">
        <v>25</v>
      </c>
      <c r="AB17" s="50">
        <v>48</v>
      </c>
      <c r="AC17" s="50">
        <v>2</v>
      </c>
      <c r="AD17" s="6">
        <f t="shared" si="6"/>
        <v>73</v>
      </c>
      <c r="AE17" s="50">
        <v>23</v>
      </c>
      <c r="AF17" s="50">
        <v>48</v>
      </c>
      <c r="AG17" s="50">
        <v>2</v>
      </c>
      <c r="AH17" s="6">
        <f t="shared" si="7"/>
        <v>71</v>
      </c>
      <c r="AI17" s="6">
        <f t="shared" si="8"/>
        <v>22</v>
      </c>
      <c r="AJ17" s="35">
        <v>0</v>
      </c>
      <c r="AK17" s="34">
        <f t="shared" si="9"/>
        <v>531</v>
      </c>
      <c r="AL17" s="5">
        <f t="shared" si="10"/>
        <v>70.8</v>
      </c>
    </row>
    <row r="18" spans="1:38" ht="15">
      <c r="A18" s="6">
        <v>8</v>
      </c>
      <c r="B18" s="50" t="s">
        <v>82</v>
      </c>
      <c r="C18" s="50">
        <v>16</v>
      </c>
      <c r="D18" s="50">
        <v>33</v>
      </c>
      <c r="E18" s="50">
        <v>3</v>
      </c>
      <c r="F18" s="6">
        <f t="shared" si="0"/>
        <v>49</v>
      </c>
      <c r="G18" s="50">
        <v>23</v>
      </c>
      <c r="H18" s="50">
        <v>24</v>
      </c>
      <c r="I18" s="50">
        <v>3</v>
      </c>
      <c r="J18" s="6">
        <f t="shared" si="1"/>
        <v>47</v>
      </c>
      <c r="K18" s="50">
        <v>22</v>
      </c>
      <c r="L18" s="50">
        <v>24</v>
      </c>
      <c r="M18" s="50">
        <v>3</v>
      </c>
      <c r="N18" s="6">
        <f t="shared" si="2"/>
        <v>46</v>
      </c>
      <c r="O18" s="50">
        <v>26</v>
      </c>
      <c r="P18" s="50">
        <v>12</v>
      </c>
      <c r="Q18" s="50">
        <v>0</v>
      </c>
      <c r="R18" s="6">
        <f t="shared" si="3"/>
        <v>38</v>
      </c>
      <c r="S18" s="50">
        <v>21</v>
      </c>
      <c r="T18" s="50">
        <v>41</v>
      </c>
      <c r="U18" s="50">
        <v>3</v>
      </c>
      <c r="V18" s="6">
        <f t="shared" si="4"/>
        <v>62</v>
      </c>
      <c r="W18" s="50">
        <v>23</v>
      </c>
      <c r="X18" s="50">
        <v>26</v>
      </c>
      <c r="Y18" s="50">
        <v>3</v>
      </c>
      <c r="Z18" s="6">
        <f t="shared" si="5"/>
        <v>49</v>
      </c>
      <c r="AA18" s="50">
        <v>23</v>
      </c>
      <c r="AB18" s="50">
        <v>38</v>
      </c>
      <c r="AC18" s="50">
        <v>2</v>
      </c>
      <c r="AD18" s="6">
        <f t="shared" si="6"/>
        <v>61</v>
      </c>
      <c r="AE18" s="50">
        <v>21</v>
      </c>
      <c r="AF18" s="50">
        <v>41</v>
      </c>
      <c r="AG18" s="50">
        <v>2</v>
      </c>
      <c r="AH18" s="6">
        <f t="shared" si="7"/>
        <v>62</v>
      </c>
      <c r="AI18" s="6">
        <f t="shared" si="8"/>
        <v>19</v>
      </c>
      <c r="AJ18" s="35">
        <v>1</v>
      </c>
      <c r="AK18" s="34">
        <f t="shared" si="9"/>
        <v>414</v>
      </c>
      <c r="AL18" s="5">
        <f t="shared" si="10"/>
        <v>55.2</v>
      </c>
    </row>
    <row r="19" spans="1:38" ht="15">
      <c r="A19" s="6">
        <v>9</v>
      </c>
      <c r="B19" s="50" t="s">
        <v>17</v>
      </c>
      <c r="C19" s="50">
        <v>28</v>
      </c>
      <c r="D19" s="50">
        <v>40</v>
      </c>
      <c r="E19" s="50">
        <v>3</v>
      </c>
      <c r="F19" s="6">
        <f t="shared" si="0"/>
        <v>68</v>
      </c>
      <c r="G19" s="50">
        <v>28</v>
      </c>
      <c r="H19" s="50">
        <v>41</v>
      </c>
      <c r="I19" s="50">
        <v>3</v>
      </c>
      <c r="J19" s="6">
        <f t="shared" si="1"/>
        <v>69</v>
      </c>
      <c r="K19" s="50">
        <v>29</v>
      </c>
      <c r="L19" s="50">
        <v>70</v>
      </c>
      <c r="M19" s="50">
        <v>3</v>
      </c>
      <c r="N19" s="6">
        <f t="shared" si="2"/>
        <v>99</v>
      </c>
      <c r="O19" s="50">
        <v>29</v>
      </c>
      <c r="P19" s="50">
        <v>70</v>
      </c>
      <c r="Q19" s="50">
        <v>3</v>
      </c>
      <c r="R19" s="6">
        <f t="shared" si="3"/>
        <v>99</v>
      </c>
      <c r="S19" s="50">
        <v>29</v>
      </c>
      <c r="T19" s="50">
        <v>55</v>
      </c>
      <c r="U19" s="50">
        <v>3</v>
      </c>
      <c r="V19" s="6">
        <f t="shared" si="4"/>
        <v>84</v>
      </c>
      <c r="W19" s="50">
        <v>29</v>
      </c>
      <c r="X19" s="50">
        <v>54</v>
      </c>
      <c r="Y19" s="50">
        <v>3</v>
      </c>
      <c r="Z19" s="6">
        <f t="shared" si="5"/>
        <v>83</v>
      </c>
      <c r="AA19" s="50">
        <v>25</v>
      </c>
      <c r="AB19" s="50">
        <v>50</v>
      </c>
      <c r="AC19" s="50">
        <v>2</v>
      </c>
      <c r="AD19" s="6">
        <f t="shared" si="6"/>
        <v>75</v>
      </c>
      <c r="AE19" s="50">
        <v>25</v>
      </c>
      <c r="AF19" s="50">
        <v>50</v>
      </c>
      <c r="AG19" s="50">
        <v>2</v>
      </c>
      <c r="AH19" s="6">
        <f t="shared" si="7"/>
        <v>75</v>
      </c>
      <c r="AI19" s="6">
        <f t="shared" si="8"/>
        <v>22</v>
      </c>
      <c r="AJ19" s="35">
        <v>0</v>
      </c>
      <c r="AK19" s="34">
        <f t="shared" si="9"/>
        <v>652</v>
      </c>
      <c r="AL19" s="5">
        <f t="shared" si="10"/>
        <v>86.93333333333332</v>
      </c>
    </row>
    <row r="20" spans="1:38" ht="15">
      <c r="A20" s="6">
        <v>10</v>
      </c>
      <c r="B20" s="50" t="s">
        <v>18</v>
      </c>
      <c r="C20" s="50">
        <v>26</v>
      </c>
      <c r="D20" s="50">
        <v>42</v>
      </c>
      <c r="E20" s="50">
        <v>3</v>
      </c>
      <c r="F20" s="6">
        <f t="shared" si="0"/>
        <v>68</v>
      </c>
      <c r="G20" s="50">
        <v>25</v>
      </c>
      <c r="H20" s="50">
        <v>37</v>
      </c>
      <c r="I20" s="50">
        <v>3</v>
      </c>
      <c r="J20" s="6">
        <f t="shared" si="1"/>
        <v>62</v>
      </c>
      <c r="K20" s="50">
        <v>28</v>
      </c>
      <c r="L20" s="50">
        <v>52</v>
      </c>
      <c r="M20" s="50">
        <v>3</v>
      </c>
      <c r="N20" s="6">
        <f t="shared" si="2"/>
        <v>80</v>
      </c>
      <c r="O20" s="50">
        <v>27</v>
      </c>
      <c r="P20" s="50">
        <v>56</v>
      </c>
      <c r="Q20" s="50">
        <v>3</v>
      </c>
      <c r="R20" s="6">
        <f t="shared" si="3"/>
        <v>83</v>
      </c>
      <c r="S20" s="50">
        <v>25</v>
      </c>
      <c r="T20" s="50">
        <v>37</v>
      </c>
      <c r="U20" s="50">
        <v>3</v>
      </c>
      <c r="V20" s="6">
        <f t="shared" si="4"/>
        <v>62</v>
      </c>
      <c r="W20" s="50">
        <v>24</v>
      </c>
      <c r="X20" s="50">
        <v>43</v>
      </c>
      <c r="Y20" s="50">
        <v>3</v>
      </c>
      <c r="Z20" s="6">
        <f t="shared" si="5"/>
        <v>67</v>
      </c>
      <c r="AA20" s="50">
        <v>25</v>
      </c>
      <c r="AB20" s="50">
        <v>49</v>
      </c>
      <c r="AC20" s="50">
        <v>2</v>
      </c>
      <c r="AD20" s="6">
        <f t="shared" si="6"/>
        <v>74</v>
      </c>
      <c r="AE20" s="50">
        <v>23</v>
      </c>
      <c r="AF20" s="50">
        <v>49</v>
      </c>
      <c r="AG20" s="50">
        <v>2</v>
      </c>
      <c r="AH20" s="6">
        <f t="shared" si="7"/>
        <v>72</v>
      </c>
      <c r="AI20" s="6">
        <f t="shared" si="8"/>
        <v>22</v>
      </c>
      <c r="AJ20" s="35">
        <v>0</v>
      </c>
      <c r="AK20" s="34">
        <f t="shared" si="9"/>
        <v>568</v>
      </c>
      <c r="AL20" s="5">
        <f t="shared" si="10"/>
        <v>75.73333333333333</v>
      </c>
    </row>
    <row r="21" spans="1:38" ht="15">
      <c r="A21" s="6">
        <v>11</v>
      </c>
      <c r="B21" s="50" t="s">
        <v>83</v>
      </c>
      <c r="C21" s="50">
        <v>27</v>
      </c>
      <c r="D21" s="50">
        <v>45</v>
      </c>
      <c r="E21" s="50">
        <v>3</v>
      </c>
      <c r="F21" s="6">
        <f t="shared" si="0"/>
        <v>72</v>
      </c>
      <c r="G21" s="50">
        <v>29</v>
      </c>
      <c r="H21" s="50">
        <v>53</v>
      </c>
      <c r="I21" s="50">
        <v>3</v>
      </c>
      <c r="J21" s="6">
        <f t="shared" si="1"/>
        <v>82</v>
      </c>
      <c r="K21" s="50">
        <v>29</v>
      </c>
      <c r="L21" s="50">
        <v>48</v>
      </c>
      <c r="M21" s="50">
        <v>3</v>
      </c>
      <c r="N21" s="6">
        <f t="shared" si="2"/>
        <v>77</v>
      </c>
      <c r="O21" s="50">
        <v>29</v>
      </c>
      <c r="P21" s="50">
        <v>49</v>
      </c>
      <c r="Q21" s="50">
        <v>3</v>
      </c>
      <c r="R21" s="6">
        <f t="shared" si="3"/>
        <v>78</v>
      </c>
      <c r="S21" s="50">
        <v>30</v>
      </c>
      <c r="T21" s="50">
        <v>43</v>
      </c>
      <c r="U21" s="50">
        <v>3</v>
      </c>
      <c r="V21" s="6">
        <f t="shared" si="4"/>
        <v>73</v>
      </c>
      <c r="W21" s="50">
        <v>29</v>
      </c>
      <c r="X21" s="50">
        <v>49</v>
      </c>
      <c r="Y21" s="50">
        <v>3</v>
      </c>
      <c r="Z21" s="6">
        <f t="shared" si="5"/>
        <v>78</v>
      </c>
      <c r="AA21" s="50">
        <v>25</v>
      </c>
      <c r="AB21" s="50">
        <v>49</v>
      </c>
      <c r="AC21" s="50">
        <v>2</v>
      </c>
      <c r="AD21" s="6">
        <f t="shared" si="6"/>
        <v>74</v>
      </c>
      <c r="AE21" s="50">
        <v>25</v>
      </c>
      <c r="AF21" s="50">
        <v>50</v>
      </c>
      <c r="AG21" s="50">
        <v>2</v>
      </c>
      <c r="AH21" s="6">
        <f t="shared" si="7"/>
        <v>75</v>
      </c>
      <c r="AI21" s="6">
        <f t="shared" si="8"/>
        <v>22</v>
      </c>
      <c r="AJ21" s="35">
        <v>0</v>
      </c>
      <c r="AK21" s="34">
        <f t="shared" si="9"/>
        <v>609</v>
      </c>
      <c r="AL21" s="5">
        <f t="shared" si="10"/>
        <v>81.2</v>
      </c>
    </row>
    <row r="22" spans="1:38" ht="15">
      <c r="A22" s="6">
        <v>12</v>
      </c>
      <c r="B22" s="50" t="s">
        <v>84</v>
      </c>
      <c r="C22" s="50">
        <v>22</v>
      </c>
      <c r="D22" s="50">
        <v>43</v>
      </c>
      <c r="E22" s="50">
        <v>3</v>
      </c>
      <c r="F22" s="6">
        <f t="shared" si="0"/>
        <v>65</v>
      </c>
      <c r="G22" s="50">
        <v>25</v>
      </c>
      <c r="H22" s="50">
        <v>24</v>
      </c>
      <c r="I22" s="50">
        <v>3</v>
      </c>
      <c r="J22" s="6">
        <f t="shared" si="1"/>
        <v>49</v>
      </c>
      <c r="K22" s="50">
        <v>25</v>
      </c>
      <c r="L22" s="50">
        <v>24</v>
      </c>
      <c r="M22" s="50">
        <v>3</v>
      </c>
      <c r="N22" s="6">
        <f t="shared" si="2"/>
        <v>49</v>
      </c>
      <c r="O22" s="50">
        <v>19</v>
      </c>
      <c r="P22" s="50">
        <v>6</v>
      </c>
      <c r="Q22" s="50">
        <v>0</v>
      </c>
      <c r="R22" s="6">
        <f t="shared" si="3"/>
        <v>25</v>
      </c>
      <c r="S22" s="50">
        <v>25</v>
      </c>
      <c r="T22" s="50">
        <v>33</v>
      </c>
      <c r="U22" s="50">
        <v>3</v>
      </c>
      <c r="V22" s="6">
        <f t="shared" si="4"/>
        <v>58</v>
      </c>
      <c r="W22" s="50">
        <v>18</v>
      </c>
      <c r="X22" s="50">
        <v>11</v>
      </c>
      <c r="Y22" s="50">
        <v>0</v>
      </c>
      <c r="Z22" s="6">
        <f t="shared" si="5"/>
        <v>29</v>
      </c>
      <c r="AA22" s="50">
        <v>23</v>
      </c>
      <c r="AB22" s="50">
        <v>42</v>
      </c>
      <c r="AC22" s="50">
        <v>2</v>
      </c>
      <c r="AD22" s="6">
        <f t="shared" si="6"/>
        <v>65</v>
      </c>
      <c r="AE22" s="50">
        <v>21</v>
      </c>
      <c r="AF22" s="50">
        <v>43</v>
      </c>
      <c r="AG22" s="50">
        <v>2</v>
      </c>
      <c r="AH22" s="6">
        <f t="shared" si="7"/>
        <v>64</v>
      </c>
      <c r="AI22" s="6">
        <f t="shared" si="8"/>
        <v>16</v>
      </c>
      <c r="AJ22" s="35">
        <v>2</v>
      </c>
      <c r="AK22" s="34">
        <f t="shared" si="9"/>
        <v>404</v>
      </c>
      <c r="AL22" s="5">
        <f t="shared" si="10"/>
        <v>53.86666666666666</v>
      </c>
    </row>
    <row r="23" spans="1:38" ht="15">
      <c r="A23" s="6">
        <v>13</v>
      </c>
      <c r="B23" s="50" t="s">
        <v>85</v>
      </c>
      <c r="C23" s="50">
        <v>21</v>
      </c>
      <c r="D23" s="50">
        <v>24</v>
      </c>
      <c r="E23" s="50">
        <v>3</v>
      </c>
      <c r="F23" s="6">
        <f t="shared" si="0"/>
        <v>45</v>
      </c>
      <c r="G23" s="50">
        <v>24</v>
      </c>
      <c r="H23" s="50">
        <v>27</v>
      </c>
      <c r="I23" s="50">
        <v>3</v>
      </c>
      <c r="J23" s="6">
        <f t="shared" si="1"/>
        <v>51</v>
      </c>
      <c r="K23" s="50">
        <v>27</v>
      </c>
      <c r="L23" s="50">
        <v>37</v>
      </c>
      <c r="M23" s="50">
        <v>3</v>
      </c>
      <c r="N23" s="6">
        <f t="shared" si="2"/>
        <v>64</v>
      </c>
      <c r="O23" s="50">
        <v>26</v>
      </c>
      <c r="P23" s="50">
        <v>42</v>
      </c>
      <c r="Q23" s="50">
        <v>3</v>
      </c>
      <c r="R23" s="6">
        <f t="shared" si="3"/>
        <v>68</v>
      </c>
      <c r="S23" s="50">
        <v>21</v>
      </c>
      <c r="T23" s="50">
        <v>24</v>
      </c>
      <c r="U23" s="50">
        <v>3</v>
      </c>
      <c r="V23" s="6">
        <f t="shared" si="4"/>
        <v>45</v>
      </c>
      <c r="W23" s="50">
        <v>19</v>
      </c>
      <c r="X23" s="50">
        <v>47</v>
      </c>
      <c r="Y23" s="50">
        <v>3</v>
      </c>
      <c r="Z23" s="6">
        <f t="shared" si="5"/>
        <v>66</v>
      </c>
      <c r="AA23" s="50">
        <v>22</v>
      </c>
      <c r="AB23" s="50">
        <v>47</v>
      </c>
      <c r="AC23" s="50">
        <v>2</v>
      </c>
      <c r="AD23" s="6">
        <f t="shared" si="6"/>
        <v>69</v>
      </c>
      <c r="AE23" s="50">
        <v>19</v>
      </c>
      <c r="AF23" s="50">
        <v>41</v>
      </c>
      <c r="AG23" s="50">
        <v>2</v>
      </c>
      <c r="AH23" s="6">
        <f t="shared" si="7"/>
        <v>60</v>
      </c>
      <c r="AI23" s="6">
        <f t="shared" si="8"/>
        <v>22</v>
      </c>
      <c r="AJ23" s="35">
        <v>0</v>
      </c>
      <c r="AK23" s="34">
        <f t="shared" si="9"/>
        <v>468</v>
      </c>
      <c r="AL23" s="5">
        <f t="shared" si="10"/>
        <v>62.4</v>
      </c>
    </row>
    <row r="24" spans="1:38" ht="15">
      <c r="A24" s="6">
        <v>14</v>
      </c>
      <c r="B24" s="50" t="s">
        <v>19</v>
      </c>
      <c r="C24" s="50">
        <v>28</v>
      </c>
      <c r="D24" s="50">
        <v>62</v>
      </c>
      <c r="E24" s="50">
        <v>3</v>
      </c>
      <c r="F24" s="6">
        <f t="shared" si="0"/>
        <v>90</v>
      </c>
      <c r="G24" s="50">
        <v>29</v>
      </c>
      <c r="H24" s="50">
        <v>61</v>
      </c>
      <c r="I24" s="50">
        <v>3</v>
      </c>
      <c r="J24" s="6">
        <f t="shared" si="1"/>
        <v>90</v>
      </c>
      <c r="K24" s="50">
        <v>28</v>
      </c>
      <c r="L24" s="50">
        <v>70</v>
      </c>
      <c r="M24" s="50">
        <v>3</v>
      </c>
      <c r="N24" s="6">
        <f t="shared" si="2"/>
        <v>98</v>
      </c>
      <c r="O24" s="50">
        <v>28</v>
      </c>
      <c r="P24" s="50">
        <v>70</v>
      </c>
      <c r="Q24" s="50">
        <v>3</v>
      </c>
      <c r="R24" s="6">
        <f t="shared" si="3"/>
        <v>98</v>
      </c>
      <c r="S24" s="50">
        <v>29</v>
      </c>
      <c r="T24" s="50">
        <v>34</v>
      </c>
      <c r="U24" s="50">
        <v>3</v>
      </c>
      <c r="V24" s="6">
        <f t="shared" si="4"/>
        <v>63</v>
      </c>
      <c r="W24" s="50">
        <v>28</v>
      </c>
      <c r="X24" s="50">
        <v>56</v>
      </c>
      <c r="Y24" s="50">
        <v>3</v>
      </c>
      <c r="Z24" s="6">
        <f t="shared" si="5"/>
        <v>84</v>
      </c>
      <c r="AA24" s="50">
        <v>25</v>
      </c>
      <c r="AB24" s="50">
        <v>50</v>
      </c>
      <c r="AC24" s="50">
        <v>2</v>
      </c>
      <c r="AD24" s="6">
        <f t="shared" si="6"/>
        <v>75</v>
      </c>
      <c r="AE24" s="50">
        <v>25</v>
      </c>
      <c r="AF24" s="50">
        <v>50</v>
      </c>
      <c r="AG24" s="50">
        <v>2</v>
      </c>
      <c r="AH24" s="6">
        <f t="shared" si="7"/>
        <v>75</v>
      </c>
      <c r="AI24" s="6">
        <f t="shared" si="8"/>
        <v>22</v>
      </c>
      <c r="AJ24" s="35">
        <v>0</v>
      </c>
      <c r="AK24" s="34">
        <f t="shared" si="9"/>
        <v>673</v>
      </c>
      <c r="AL24" s="5">
        <f t="shared" si="10"/>
        <v>89.73333333333333</v>
      </c>
    </row>
    <row r="25" spans="1:40" ht="15">
      <c r="A25" s="6">
        <v>15</v>
      </c>
      <c r="B25" s="50" t="s">
        <v>86</v>
      </c>
      <c r="C25" s="50">
        <v>24</v>
      </c>
      <c r="D25" s="50">
        <v>41</v>
      </c>
      <c r="E25" s="50">
        <v>3</v>
      </c>
      <c r="F25" s="6">
        <f t="shared" si="0"/>
        <v>65</v>
      </c>
      <c r="G25" s="50">
        <v>25</v>
      </c>
      <c r="H25" s="50">
        <v>56</v>
      </c>
      <c r="I25" s="50">
        <v>3</v>
      </c>
      <c r="J25" s="6">
        <f t="shared" si="1"/>
        <v>81</v>
      </c>
      <c r="K25" s="50">
        <v>30</v>
      </c>
      <c r="L25" s="50">
        <v>42</v>
      </c>
      <c r="M25" s="50">
        <v>3</v>
      </c>
      <c r="N25" s="6">
        <f t="shared" si="2"/>
        <v>72</v>
      </c>
      <c r="O25" s="50">
        <v>26</v>
      </c>
      <c r="P25" s="50">
        <v>47</v>
      </c>
      <c r="Q25" s="50">
        <v>3</v>
      </c>
      <c r="R25" s="6">
        <f t="shared" si="3"/>
        <v>73</v>
      </c>
      <c r="S25" s="50">
        <v>26</v>
      </c>
      <c r="T25" s="50">
        <v>38</v>
      </c>
      <c r="U25" s="50">
        <v>3</v>
      </c>
      <c r="V25" s="6">
        <f t="shared" si="4"/>
        <v>64</v>
      </c>
      <c r="W25" s="50">
        <v>27</v>
      </c>
      <c r="X25" s="50">
        <v>40</v>
      </c>
      <c r="Y25" s="50">
        <v>3</v>
      </c>
      <c r="Z25" s="6">
        <f t="shared" si="5"/>
        <v>67</v>
      </c>
      <c r="AA25" s="50">
        <v>25</v>
      </c>
      <c r="AB25" s="50">
        <v>49</v>
      </c>
      <c r="AC25" s="50">
        <v>2</v>
      </c>
      <c r="AD25" s="6">
        <f t="shared" si="6"/>
        <v>74</v>
      </c>
      <c r="AE25" s="50">
        <v>22</v>
      </c>
      <c r="AF25" s="50">
        <v>48</v>
      </c>
      <c r="AG25" s="50">
        <v>2</v>
      </c>
      <c r="AH25" s="6">
        <f t="shared" si="7"/>
        <v>70</v>
      </c>
      <c r="AI25" s="6">
        <f t="shared" si="8"/>
        <v>22</v>
      </c>
      <c r="AJ25" s="35">
        <v>0</v>
      </c>
      <c r="AK25" s="34">
        <f t="shared" si="9"/>
        <v>566</v>
      </c>
      <c r="AL25" s="5">
        <f t="shared" si="10"/>
        <v>75.46666666666667</v>
      </c>
      <c r="AN25">
        <f>15/20*100</f>
        <v>75</v>
      </c>
    </row>
    <row r="26" spans="1:38" ht="15">
      <c r="A26" s="6">
        <v>16</v>
      </c>
      <c r="B26" s="50" t="s">
        <v>87</v>
      </c>
      <c r="C26" s="50">
        <v>26</v>
      </c>
      <c r="D26" s="50">
        <v>33</v>
      </c>
      <c r="E26" s="50">
        <v>3</v>
      </c>
      <c r="F26" s="6">
        <f t="shared" si="0"/>
        <v>59</v>
      </c>
      <c r="G26" s="50">
        <v>26</v>
      </c>
      <c r="H26" s="50">
        <v>39</v>
      </c>
      <c r="I26" s="50">
        <v>3</v>
      </c>
      <c r="J26" s="6">
        <f t="shared" si="1"/>
        <v>65</v>
      </c>
      <c r="K26" s="50">
        <v>27</v>
      </c>
      <c r="L26" s="50">
        <v>15</v>
      </c>
      <c r="M26" s="50">
        <v>0</v>
      </c>
      <c r="N26" s="6">
        <f t="shared" si="2"/>
        <v>42</v>
      </c>
      <c r="O26" s="50">
        <v>23</v>
      </c>
      <c r="P26" s="50">
        <v>30</v>
      </c>
      <c r="Q26" s="50">
        <v>3</v>
      </c>
      <c r="R26" s="6">
        <f t="shared" si="3"/>
        <v>53</v>
      </c>
      <c r="S26" s="50">
        <v>22</v>
      </c>
      <c r="T26" s="50">
        <v>34</v>
      </c>
      <c r="U26" s="50">
        <v>3</v>
      </c>
      <c r="V26" s="6">
        <f t="shared" si="4"/>
        <v>56</v>
      </c>
      <c r="W26" s="50">
        <v>26</v>
      </c>
      <c r="X26" s="50">
        <v>35</v>
      </c>
      <c r="Y26" s="50">
        <v>3</v>
      </c>
      <c r="Z26" s="6">
        <f t="shared" si="5"/>
        <v>61</v>
      </c>
      <c r="AA26" s="50">
        <v>25</v>
      </c>
      <c r="AB26" s="50">
        <v>48</v>
      </c>
      <c r="AC26" s="50">
        <v>2</v>
      </c>
      <c r="AD26" s="6">
        <f t="shared" si="6"/>
        <v>73</v>
      </c>
      <c r="AE26" s="50">
        <v>25</v>
      </c>
      <c r="AF26" s="50">
        <v>48</v>
      </c>
      <c r="AG26" s="50">
        <v>2</v>
      </c>
      <c r="AH26" s="6">
        <f t="shared" si="7"/>
        <v>73</v>
      </c>
      <c r="AI26" s="6">
        <f t="shared" si="8"/>
        <v>19</v>
      </c>
      <c r="AJ26" s="35">
        <v>1</v>
      </c>
      <c r="AK26" s="34">
        <f t="shared" si="9"/>
        <v>482</v>
      </c>
      <c r="AL26" s="5">
        <f t="shared" si="10"/>
        <v>64.26666666666667</v>
      </c>
    </row>
    <row r="27" spans="1:38" ht="15">
      <c r="A27" s="6">
        <v>17</v>
      </c>
      <c r="B27" s="50" t="s">
        <v>88</v>
      </c>
      <c r="C27" s="50">
        <v>25</v>
      </c>
      <c r="D27" s="50">
        <v>34</v>
      </c>
      <c r="E27" s="50">
        <v>3</v>
      </c>
      <c r="F27" s="6">
        <f t="shared" si="0"/>
        <v>59</v>
      </c>
      <c r="G27" s="50">
        <v>29</v>
      </c>
      <c r="H27" s="50">
        <v>29</v>
      </c>
      <c r="I27" s="50">
        <v>3</v>
      </c>
      <c r="J27" s="6">
        <f t="shared" si="1"/>
        <v>58</v>
      </c>
      <c r="K27" s="50">
        <v>25</v>
      </c>
      <c r="L27" s="50">
        <v>70</v>
      </c>
      <c r="M27" s="50">
        <v>3</v>
      </c>
      <c r="N27" s="6">
        <f t="shared" si="2"/>
        <v>95</v>
      </c>
      <c r="O27" s="50">
        <v>26</v>
      </c>
      <c r="P27" s="50">
        <v>27</v>
      </c>
      <c r="Q27" s="50">
        <v>3</v>
      </c>
      <c r="R27" s="6">
        <f t="shared" si="3"/>
        <v>53</v>
      </c>
      <c r="S27" s="50">
        <v>26</v>
      </c>
      <c r="T27" s="50">
        <v>30</v>
      </c>
      <c r="U27" s="50">
        <v>3</v>
      </c>
      <c r="V27" s="6">
        <v>25</v>
      </c>
      <c r="W27" s="50">
        <v>25</v>
      </c>
      <c r="X27" s="50">
        <v>54</v>
      </c>
      <c r="Y27" s="50">
        <v>3</v>
      </c>
      <c r="Z27" s="6">
        <f t="shared" si="5"/>
        <v>79</v>
      </c>
      <c r="AA27" s="50">
        <v>25</v>
      </c>
      <c r="AB27" s="50">
        <v>48</v>
      </c>
      <c r="AC27" s="50">
        <v>2</v>
      </c>
      <c r="AD27" s="6">
        <f t="shared" si="6"/>
        <v>73</v>
      </c>
      <c r="AE27" s="50">
        <v>21</v>
      </c>
      <c r="AF27" s="50">
        <v>47</v>
      </c>
      <c r="AG27" s="50">
        <v>2</v>
      </c>
      <c r="AH27" s="6">
        <f t="shared" si="7"/>
        <v>68</v>
      </c>
      <c r="AI27" s="6">
        <f t="shared" si="8"/>
        <v>22</v>
      </c>
      <c r="AJ27" s="35">
        <v>0</v>
      </c>
      <c r="AK27" s="34">
        <f t="shared" si="9"/>
        <v>510</v>
      </c>
      <c r="AL27" s="5">
        <f t="shared" si="10"/>
        <v>68</v>
      </c>
    </row>
    <row r="28" spans="1:38" ht="15">
      <c r="A28" s="6">
        <v>18</v>
      </c>
      <c r="B28" s="50" t="s">
        <v>89</v>
      </c>
      <c r="C28" s="50">
        <v>23</v>
      </c>
      <c r="D28" s="50">
        <v>37</v>
      </c>
      <c r="E28" s="50">
        <v>3</v>
      </c>
      <c r="F28" s="6">
        <f t="shared" si="0"/>
        <v>60</v>
      </c>
      <c r="G28" s="50">
        <v>24</v>
      </c>
      <c r="H28" s="50">
        <v>46</v>
      </c>
      <c r="I28" s="50">
        <v>3</v>
      </c>
      <c r="J28" s="6">
        <f t="shared" si="1"/>
        <v>70</v>
      </c>
      <c r="K28" s="50">
        <v>30</v>
      </c>
      <c r="L28" s="50">
        <v>52</v>
      </c>
      <c r="M28" s="50">
        <v>3</v>
      </c>
      <c r="N28" s="6">
        <f t="shared" si="2"/>
        <v>82</v>
      </c>
      <c r="O28" s="50">
        <v>25</v>
      </c>
      <c r="P28" s="50">
        <v>33</v>
      </c>
      <c r="Q28" s="50">
        <v>3</v>
      </c>
      <c r="R28" s="6">
        <f t="shared" si="3"/>
        <v>58</v>
      </c>
      <c r="S28" s="50">
        <v>21</v>
      </c>
      <c r="T28" s="50">
        <v>25</v>
      </c>
      <c r="U28" s="50">
        <v>3</v>
      </c>
      <c r="V28" s="6">
        <f>S28+T28</f>
        <v>46</v>
      </c>
      <c r="W28" s="50">
        <v>25</v>
      </c>
      <c r="X28" s="50">
        <v>44</v>
      </c>
      <c r="Y28" s="50">
        <v>3</v>
      </c>
      <c r="Z28" s="6">
        <f t="shared" si="5"/>
        <v>69</v>
      </c>
      <c r="AA28" s="50">
        <v>25</v>
      </c>
      <c r="AB28" s="50">
        <v>49</v>
      </c>
      <c r="AC28" s="50">
        <v>2</v>
      </c>
      <c r="AD28" s="6">
        <f t="shared" si="6"/>
        <v>74</v>
      </c>
      <c r="AE28" s="50">
        <v>22</v>
      </c>
      <c r="AF28" s="50">
        <v>49</v>
      </c>
      <c r="AG28" s="50">
        <v>2</v>
      </c>
      <c r="AH28" s="6">
        <f t="shared" si="7"/>
        <v>71</v>
      </c>
      <c r="AI28" s="6">
        <f t="shared" si="8"/>
        <v>22</v>
      </c>
      <c r="AJ28" s="35">
        <v>0</v>
      </c>
      <c r="AK28" s="34">
        <f t="shared" si="9"/>
        <v>530</v>
      </c>
      <c r="AL28" s="5">
        <f t="shared" si="10"/>
        <v>70.66666666666667</v>
      </c>
    </row>
    <row r="29" spans="1:41" ht="15">
      <c r="A29" s="6">
        <v>19</v>
      </c>
      <c r="B29" s="50" t="s">
        <v>90</v>
      </c>
      <c r="C29" s="50">
        <v>20</v>
      </c>
      <c r="D29" s="50">
        <v>41</v>
      </c>
      <c r="E29" s="50">
        <v>3</v>
      </c>
      <c r="F29" s="6">
        <f t="shared" si="0"/>
        <v>61</v>
      </c>
      <c r="G29" s="50">
        <v>23</v>
      </c>
      <c r="H29" s="50">
        <v>55</v>
      </c>
      <c r="I29" s="50">
        <v>3</v>
      </c>
      <c r="J29" s="6">
        <f t="shared" si="1"/>
        <v>78</v>
      </c>
      <c r="K29" s="50">
        <v>24</v>
      </c>
      <c r="L29" s="50">
        <v>31</v>
      </c>
      <c r="M29" s="50">
        <v>3</v>
      </c>
      <c r="N29" s="6">
        <f t="shared" si="2"/>
        <v>55</v>
      </c>
      <c r="O29" s="50">
        <v>23</v>
      </c>
      <c r="P29" s="50">
        <v>9</v>
      </c>
      <c r="Q29" s="50">
        <v>0</v>
      </c>
      <c r="R29" s="6">
        <f t="shared" si="3"/>
        <v>32</v>
      </c>
      <c r="S29" s="50">
        <v>21</v>
      </c>
      <c r="T29" s="50">
        <v>16</v>
      </c>
      <c r="U29" s="50">
        <v>0</v>
      </c>
      <c r="V29" s="6">
        <f>S29+T29</f>
        <v>37</v>
      </c>
      <c r="W29" s="50">
        <v>20</v>
      </c>
      <c r="X29" s="50">
        <v>38</v>
      </c>
      <c r="Y29" s="50">
        <v>3</v>
      </c>
      <c r="Z29" s="6">
        <f t="shared" si="5"/>
        <v>58</v>
      </c>
      <c r="AA29" s="50">
        <v>24</v>
      </c>
      <c r="AB29" s="50">
        <v>43</v>
      </c>
      <c r="AC29" s="50">
        <v>2</v>
      </c>
      <c r="AD29" s="6">
        <f t="shared" si="6"/>
        <v>67</v>
      </c>
      <c r="AE29" s="50">
        <v>20</v>
      </c>
      <c r="AF29" s="50">
        <v>40</v>
      </c>
      <c r="AG29" s="50">
        <v>2</v>
      </c>
      <c r="AH29" s="6">
        <f t="shared" si="7"/>
        <v>60</v>
      </c>
      <c r="AI29" s="6">
        <f t="shared" si="8"/>
        <v>16</v>
      </c>
      <c r="AJ29" s="35">
        <v>2</v>
      </c>
      <c r="AK29" s="34">
        <f t="shared" si="9"/>
        <v>448</v>
      </c>
      <c r="AL29" s="5">
        <f t="shared" si="10"/>
        <v>59.73333333333334</v>
      </c>
      <c r="AN29">
        <v>5</v>
      </c>
      <c r="AO29" t="s">
        <v>404</v>
      </c>
    </row>
    <row r="30" spans="1:41" ht="15">
      <c r="A30" s="6">
        <v>20</v>
      </c>
      <c r="B30" s="50" t="s">
        <v>91</v>
      </c>
      <c r="C30" s="50">
        <v>21</v>
      </c>
      <c r="D30" s="50">
        <v>34</v>
      </c>
      <c r="E30" s="50">
        <v>3</v>
      </c>
      <c r="F30" s="6">
        <f t="shared" si="0"/>
        <v>55</v>
      </c>
      <c r="G30" s="50">
        <v>26</v>
      </c>
      <c r="H30" s="50">
        <v>29</v>
      </c>
      <c r="I30" s="50">
        <v>3</v>
      </c>
      <c r="J30" s="6">
        <f t="shared" si="1"/>
        <v>55</v>
      </c>
      <c r="K30" s="50">
        <v>26</v>
      </c>
      <c r="L30" s="50">
        <v>32</v>
      </c>
      <c r="M30" s="50">
        <v>3</v>
      </c>
      <c r="N30" s="6">
        <f t="shared" si="2"/>
        <v>58</v>
      </c>
      <c r="O30" s="50">
        <v>27</v>
      </c>
      <c r="P30" s="50">
        <v>24</v>
      </c>
      <c r="Q30" s="50">
        <v>3</v>
      </c>
      <c r="R30" s="6">
        <f t="shared" si="3"/>
        <v>51</v>
      </c>
      <c r="S30" s="50">
        <v>23</v>
      </c>
      <c r="T30" s="50">
        <v>39</v>
      </c>
      <c r="U30" s="50">
        <v>3</v>
      </c>
      <c r="V30" s="6">
        <f>S30+T30</f>
        <v>62</v>
      </c>
      <c r="W30" s="50">
        <v>20</v>
      </c>
      <c r="X30" s="50">
        <v>32</v>
      </c>
      <c r="Y30" s="50">
        <v>3</v>
      </c>
      <c r="Z30" s="6">
        <f t="shared" si="5"/>
        <v>52</v>
      </c>
      <c r="AA30" s="50">
        <v>24</v>
      </c>
      <c r="AB30" s="50">
        <v>43</v>
      </c>
      <c r="AC30" s="50">
        <v>2</v>
      </c>
      <c r="AD30" s="6">
        <f t="shared" si="6"/>
        <v>67</v>
      </c>
      <c r="AE30" s="50">
        <v>22</v>
      </c>
      <c r="AF30" s="50">
        <v>45</v>
      </c>
      <c r="AG30" s="50">
        <v>2</v>
      </c>
      <c r="AH30" s="6">
        <f t="shared" si="7"/>
        <v>67</v>
      </c>
      <c r="AI30" s="6">
        <f t="shared" si="8"/>
        <v>22</v>
      </c>
      <c r="AJ30" s="35">
        <v>0</v>
      </c>
      <c r="AK30" s="34">
        <f t="shared" si="9"/>
        <v>467</v>
      </c>
      <c r="AL30" s="5">
        <f t="shared" si="10"/>
        <v>62.26666666666667</v>
      </c>
      <c r="AN30">
        <v>15</v>
      </c>
      <c r="AO30" t="s">
        <v>402</v>
      </c>
    </row>
    <row r="31" spans="40:41" ht="15">
      <c r="AN31">
        <v>20</v>
      </c>
      <c r="AO31" t="s">
        <v>403</v>
      </c>
    </row>
    <row r="34" spans="40:42" ht="15">
      <c r="AN34">
        <v>46</v>
      </c>
      <c r="AO34">
        <v>29</v>
      </c>
      <c r="AP34" s="53">
        <f>AO34/AN34*100</f>
        <v>63.04347826086957</v>
      </c>
    </row>
    <row r="35" spans="40:42" ht="15">
      <c r="AN35">
        <v>20</v>
      </c>
      <c r="AO35">
        <v>9</v>
      </c>
      <c r="AP35" s="53">
        <f>AO35/AN35*100</f>
        <v>45</v>
      </c>
    </row>
    <row r="36" spans="40:42" ht="15">
      <c r="AN36">
        <v>53</v>
      </c>
      <c r="AO36">
        <v>30</v>
      </c>
      <c r="AP36" s="53">
        <f>AO36/AN36*100</f>
        <v>56.60377358490566</v>
      </c>
    </row>
    <row r="37" spans="40:42" ht="15">
      <c r="AN37">
        <v>51</v>
      </c>
      <c r="AO37">
        <v>22</v>
      </c>
      <c r="AP37" s="53">
        <f>AO37/AN37*100</f>
        <v>43.13725490196079</v>
      </c>
    </row>
    <row r="38" spans="40:42" ht="15">
      <c r="AN38">
        <v>42</v>
      </c>
      <c r="AO38">
        <v>34</v>
      </c>
      <c r="AP38" s="53">
        <f>AO38/AN38*100</f>
        <v>80.95238095238095</v>
      </c>
    </row>
    <row r="39" spans="40:42" ht="15">
      <c r="AN39">
        <v>20</v>
      </c>
      <c r="AO39">
        <v>15</v>
      </c>
      <c r="AP39" s="53">
        <f>AO39/AN39*100</f>
        <v>75</v>
      </c>
    </row>
    <row r="40" spans="40:42" ht="15">
      <c r="AN40" s="52">
        <f>SUM(AN34:AN39)</f>
        <v>232</v>
      </c>
      <c r="AO40" s="52">
        <f>SUM(AO34:AO39)</f>
        <v>139</v>
      </c>
      <c r="AP40" s="53">
        <f>AO40/AN40*100</f>
        <v>59.91379310344828</v>
      </c>
    </row>
  </sheetData>
  <sheetProtection/>
  <mergeCells count="17">
    <mergeCell ref="S9:V9"/>
    <mergeCell ref="W9:Z9"/>
    <mergeCell ref="AA9:AD9"/>
    <mergeCell ref="AI9:AI10"/>
    <mergeCell ref="AK9:AK10"/>
    <mergeCell ref="A5:AL5"/>
    <mergeCell ref="A6:AL6"/>
    <mergeCell ref="A7:AL7"/>
    <mergeCell ref="A8:AL8"/>
    <mergeCell ref="A9:A10"/>
    <mergeCell ref="B9:B10"/>
    <mergeCell ref="C9:F9"/>
    <mergeCell ref="G9:J9"/>
    <mergeCell ref="K9:N9"/>
    <mergeCell ref="O9:R9"/>
    <mergeCell ref="AE9:AH9"/>
    <mergeCell ref="AL9:AL10"/>
  </mergeCells>
  <printOptions/>
  <pageMargins left="0.7" right="0.7" top="0.75" bottom="0.75" header="0.3" footer="0.3"/>
  <pageSetup horizontalDpi="600" verticalDpi="600" orientation="landscape" paperSize="9" scale="79" r:id="rId2"/>
  <colBreaks count="1" manualBreakCount="1">
    <brk id="3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O52"/>
  <sheetViews>
    <sheetView zoomScalePageLayoutView="0" workbookViewId="0" topLeftCell="A2">
      <selection activeCell="AK11" sqref="AK11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4" width="4.00390625" style="0" bestFit="1" customWidth="1"/>
    <col min="5" max="5" width="2.7109375" style="0" bestFit="1" customWidth="1"/>
    <col min="6" max="8" width="4.00390625" style="0" bestFit="1" customWidth="1"/>
    <col min="9" max="9" width="3.140625" style="0" bestFit="1" customWidth="1"/>
    <col min="10" max="12" width="4.00390625" style="0" bestFit="1" customWidth="1"/>
    <col min="13" max="13" width="2.7109375" style="0" bestFit="1" customWidth="1"/>
    <col min="14" max="16" width="4.00390625" style="0" bestFit="1" customWidth="1"/>
    <col min="17" max="17" width="2.7109375" style="0" bestFit="1" customWidth="1"/>
    <col min="18" max="18" width="3.00390625" style="0" customWidth="1"/>
    <col min="19" max="20" width="4.00390625" style="0" bestFit="1" customWidth="1"/>
    <col min="21" max="21" width="2.7109375" style="0" bestFit="1" customWidth="1"/>
    <col min="22" max="24" width="4.00390625" style="0" bestFit="1" customWidth="1"/>
    <col min="25" max="25" width="2.7109375" style="0" bestFit="1" customWidth="1"/>
    <col min="26" max="28" width="4.00390625" style="0" bestFit="1" customWidth="1"/>
    <col min="29" max="29" width="2.7109375" style="0" bestFit="1" customWidth="1"/>
    <col min="30" max="30" width="4.00390625" style="0" bestFit="1" customWidth="1"/>
    <col min="31" max="34" width="4.00390625" style="0" customWidth="1"/>
    <col min="35" max="35" width="7.421875" style="0" bestFit="1" customWidth="1"/>
    <col min="36" max="36" width="6.7109375" style="0" bestFit="1" customWidth="1"/>
    <col min="37" max="37" width="5.57421875" style="0" bestFit="1" customWidth="1"/>
    <col min="38" max="38" width="6.8515625" style="0" bestFit="1" customWidth="1"/>
    <col min="40" max="40" width="14.28125" style="0" customWidth="1"/>
  </cols>
  <sheetData>
    <row r="5" spans="1:38" ht="15.75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</row>
    <row r="6" spans="1:38" ht="15.75">
      <c r="A6" s="67" t="s">
        <v>12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</row>
    <row r="7" spans="1:38" ht="17.25">
      <c r="A7" s="62" t="s">
        <v>321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</row>
    <row r="8" spans="1:38" ht="17.25">
      <c r="A8" s="62" t="s">
        <v>401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</row>
    <row r="9" spans="1:38" ht="49.5" customHeight="1">
      <c r="A9" s="63" t="s">
        <v>2</v>
      </c>
      <c r="B9" s="63" t="s">
        <v>3</v>
      </c>
      <c r="C9" s="64" t="s">
        <v>355</v>
      </c>
      <c r="D9" s="65"/>
      <c r="E9" s="65"/>
      <c r="F9" s="66"/>
      <c r="G9" s="64" t="s">
        <v>357</v>
      </c>
      <c r="H9" s="65"/>
      <c r="I9" s="65"/>
      <c r="J9" s="66"/>
      <c r="K9" s="64" t="s">
        <v>359</v>
      </c>
      <c r="L9" s="65"/>
      <c r="M9" s="65"/>
      <c r="N9" s="66"/>
      <c r="O9" s="64" t="s">
        <v>361</v>
      </c>
      <c r="P9" s="65"/>
      <c r="Q9" s="65"/>
      <c r="R9" s="66"/>
      <c r="S9" s="64" t="s">
        <v>363</v>
      </c>
      <c r="T9" s="65"/>
      <c r="U9" s="65"/>
      <c r="V9" s="66"/>
      <c r="W9" s="64" t="s">
        <v>288</v>
      </c>
      <c r="X9" s="65"/>
      <c r="Y9" s="65"/>
      <c r="Z9" s="66"/>
      <c r="AA9" s="64" t="s">
        <v>366</v>
      </c>
      <c r="AB9" s="65"/>
      <c r="AC9" s="65"/>
      <c r="AD9" s="66"/>
      <c r="AE9" s="64" t="s">
        <v>368</v>
      </c>
      <c r="AF9" s="65"/>
      <c r="AG9" s="65"/>
      <c r="AH9" s="66"/>
      <c r="AI9" s="59" t="s">
        <v>4</v>
      </c>
      <c r="AJ9" s="1" t="s">
        <v>5</v>
      </c>
      <c r="AK9" s="63" t="s">
        <v>6</v>
      </c>
      <c r="AL9" s="63" t="s">
        <v>7</v>
      </c>
    </row>
    <row r="10" spans="1:38" ht="15">
      <c r="A10" s="63"/>
      <c r="B10" s="63"/>
      <c r="C10" s="2" t="s">
        <v>8</v>
      </c>
      <c r="D10" s="2" t="s">
        <v>9</v>
      </c>
      <c r="E10" s="2" t="s">
        <v>10</v>
      </c>
      <c r="F10" s="2" t="s">
        <v>11</v>
      </c>
      <c r="G10" s="2" t="s">
        <v>8</v>
      </c>
      <c r="H10" s="2" t="s">
        <v>9</v>
      </c>
      <c r="I10" s="2" t="s">
        <v>10</v>
      </c>
      <c r="J10" s="2" t="s">
        <v>11</v>
      </c>
      <c r="K10" s="2" t="s">
        <v>8</v>
      </c>
      <c r="L10" s="2" t="s">
        <v>9</v>
      </c>
      <c r="M10" s="2" t="s">
        <v>10</v>
      </c>
      <c r="N10" s="2" t="s">
        <v>11</v>
      </c>
      <c r="O10" s="2" t="s">
        <v>8</v>
      </c>
      <c r="P10" s="2" t="s">
        <v>9</v>
      </c>
      <c r="Q10" s="2" t="s">
        <v>10</v>
      </c>
      <c r="R10" s="2" t="s">
        <v>11</v>
      </c>
      <c r="S10" s="2" t="s">
        <v>8</v>
      </c>
      <c r="T10" s="2" t="s">
        <v>9</v>
      </c>
      <c r="U10" s="2" t="s">
        <v>10</v>
      </c>
      <c r="V10" s="2" t="s">
        <v>11</v>
      </c>
      <c r="W10" s="2" t="s">
        <v>8</v>
      </c>
      <c r="X10" s="2" t="s">
        <v>9</v>
      </c>
      <c r="Y10" s="2" t="s">
        <v>10</v>
      </c>
      <c r="Z10" s="2" t="s">
        <v>11</v>
      </c>
      <c r="AA10" s="2" t="s">
        <v>8</v>
      </c>
      <c r="AB10" s="2" t="s">
        <v>9</v>
      </c>
      <c r="AC10" s="2" t="s">
        <v>10</v>
      </c>
      <c r="AD10" s="2" t="s">
        <v>11</v>
      </c>
      <c r="AE10" s="33" t="s">
        <v>8</v>
      </c>
      <c r="AF10" s="33" t="s">
        <v>9</v>
      </c>
      <c r="AG10" s="33" t="s">
        <v>10</v>
      </c>
      <c r="AH10" s="33" t="s">
        <v>11</v>
      </c>
      <c r="AI10" s="60"/>
      <c r="AJ10" s="3"/>
      <c r="AK10" s="63"/>
      <c r="AL10" s="63"/>
    </row>
    <row r="11" spans="1:38" ht="15">
      <c r="A11" s="6">
        <v>1</v>
      </c>
      <c r="B11" s="50" t="s">
        <v>92</v>
      </c>
      <c r="C11" s="50">
        <v>25</v>
      </c>
      <c r="D11" s="50">
        <v>29</v>
      </c>
      <c r="E11" s="50">
        <v>3</v>
      </c>
      <c r="F11" s="6">
        <f aca="true" t="shared" si="0" ref="F11:F52">C11+D11</f>
        <v>54</v>
      </c>
      <c r="G11" s="50">
        <v>20</v>
      </c>
      <c r="H11" s="50">
        <v>28</v>
      </c>
      <c r="I11" s="50">
        <v>3</v>
      </c>
      <c r="J11" s="6">
        <f aca="true" t="shared" si="1" ref="J11:J52">G11+H11</f>
        <v>48</v>
      </c>
      <c r="K11" s="50">
        <v>29</v>
      </c>
      <c r="L11" s="50">
        <v>32</v>
      </c>
      <c r="M11" s="50">
        <v>3</v>
      </c>
      <c r="N11" s="6">
        <f aca="true" t="shared" si="2" ref="N11:N52">K11+L11</f>
        <v>61</v>
      </c>
      <c r="O11" s="50">
        <v>26</v>
      </c>
      <c r="P11" s="50">
        <v>32</v>
      </c>
      <c r="Q11" s="50">
        <v>3</v>
      </c>
      <c r="R11" s="6">
        <f aca="true" t="shared" si="3" ref="R11:R52">O11+P11</f>
        <v>58</v>
      </c>
      <c r="S11" s="50">
        <v>24</v>
      </c>
      <c r="T11" s="50">
        <v>56</v>
      </c>
      <c r="U11" s="50">
        <v>3</v>
      </c>
      <c r="V11" s="6">
        <f aca="true" t="shared" si="4" ref="V11:V52">S11+T11</f>
        <v>80</v>
      </c>
      <c r="W11" s="50">
        <v>22</v>
      </c>
      <c r="X11" s="50">
        <v>47</v>
      </c>
      <c r="Y11" s="50">
        <v>2</v>
      </c>
      <c r="Z11" s="6">
        <f aca="true" t="shared" si="5" ref="Z11:Z52">W11+X11</f>
        <v>69</v>
      </c>
      <c r="AA11" s="50">
        <v>22</v>
      </c>
      <c r="AB11" s="50">
        <v>47</v>
      </c>
      <c r="AC11" s="50">
        <v>2</v>
      </c>
      <c r="AD11" s="6">
        <f aca="true" t="shared" si="6" ref="AD11:AD52">AA11+AB11</f>
        <v>69</v>
      </c>
      <c r="AE11" s="50">
        <v>24</v>
      </c>
      <c r="AF11" s="50">
        <v>49</v>
      </c>
      <c r="AG11" s="50">
        <v>2</v>
      </c>
      <c r="AH11" s="6">
        <f aca="true" t="shared" si="7" ref="AH11:AH52">AE11+AF11</f>
        <v>73</v>
      </c>
      <c r="AI11" s="6">
        <f aca="true" t="shared" si="8" ref="AI11:AI52">E11+I11+M11+Q11+U11+Y11+AC11+AG11</f>
        <v>21</v>
      </c>
      <c r="AJ11" s="4">
        <v>0</v>
      </c>
      <c r="AK11" s="4">
        <f aca="true" t="shared" si="9" ref="AK11:AK52">F11+J11+N11+R11+V11+Z11+AD11+AH11</f>
        <v>512</v>
      </c>
      <c r="AL11" s="5">
        <f aca="true" t="shared" si="10" ref="AL11:AL52">AK11/725*100</f>
        <v>70.62068965517241</v>
      </c>
    </row>
    <row r="12" spans="1:38" ht="15">
      <c r="A12" s="6">
        <v>2</v>
      </c>
      <c r="B12" s="50" t="s">
        <v>93</v>
      </c>
      <c r="C12" s="50">
        <v>28</v>
      </c>
      <c r="D12" s="50">
        <v>35</v>
      </c>
      <c r="E12" s="50">
        <v>3</v>
      </c>
      <c r="F12" s="6">
        <f t="shared" si="0"/>
        <v>63</v>
      </c>
      <c r="G12" s="50">
        <v>23</v>
      </c>
      <c r="H12" s="50">
        <v>49</v>
      </c>
      <c r="I12" s="50">
        <v>3</v>
      </c>
      <c r="J12" s="6">
        <f t="shared" si="1"/>
        <v>72</v>
      </c>
      <c r="K12" s="50">
        <v>25</v>
      </c>
      <c r="L12" s="50">
        <v>37</v>
      </c>
      <c r="M12" s="50">
        <v>3</v>
      </c>
      <c r="N12" s="6">
        <f t="shared" si="2"/>
        <v>62</v>
      </c>
      <c r="O12" s="50">
        <v>22</v>
      </c>
      <c r="P12" s="50">
        <v>32</v>
      </c>
      <c r="Q12" s="50">
        <v>3</v>
      </c>
      <c r="R12" s="6">
        <f t="shared" si="3"/>
        <v>54</v>
      </c>
      <c r="S12" s="50">
        <v>21</v>
      </c>
      <c r="T12" s="50">
        <v>41</v>
      </c>
      <c r="U12" s="50">
        <v>3</v>
      </c>
      <c r="V12" s="6">
        <f t="shared" si="4"/>
        <v>62</v>
      </c>
      <c r="W12" s="50">
        <v>25</v>
      </c>
      <c r="X12" s="50">
        <v>50</v>
      </c>
      <c r="Y12" s="50">
        <v>2</v>
      </c>
      <c r="Z12" s="6">
        <f t="shared" si="5"/>
        <v>75</v>
      </c>
      <c r="AA12" s="50">
        <v>20</v>
      </c>
      <c r="AB12" s="50">
        <v>46</v>
      </c>
      <c r="AC12" s="50">
        <v>2</v>
      </c>
      <c r="AD12" s="6">
        <f t="shared" si="6"/>
        <v>66</v>
      </c>
      <c r="AE12" s="50">
        <v>23</v>
      </c>
      <c r="AF12" s="50">
        <v>49</v>
      </c>
      <c r="AG12" s="50">
        <v>2</v>
      </c>
      <c r="AH12" s="6">
        <f t="shared" si="7"/>
        <v>72</v>
      </c>
      <c r="AI12" s="6">
        <f t="shared" si="8"/>
        <v>21</v>
      </c>
      <c r="AJ12" s="4">
        <v>0</v>
      </c>
      <c r="AK12" s="48">
        <f t="shared" si="9"/>
        <v>526</v>
      </c>
      <c r="AL12" s="5">
        <f t="shared" si="10"/>
        <v>72.55172413793105</v>
      </c>
    </row>
    <row r="13" spans="1:38" ht="15">
      <c r="A13" s="6">
        <v>3</v>
      </c>
      <c r="B13" s="50" t="s">
        <v>94</v>
      </c>
      <c r="C13" s="50">
        <v>24</v>
      </c>
      <c r="D13" s="50">
        <v>31</v>
      </c>
      <c r="E13" s="50">
        <v>3</v>
      </c>
      <c r="F13" s="6">
        <f t="shared" si="0"/>
        <v>55</v>
      </c>
      <c r="G13" s="50">
        <v>22</v>
      </c>
      <c r="H13" s="50">
        <v>34</v>
      </c>
      <c r="I13" s="50">
        <v>3</v>
      </c>
      <c r="J13" s="6">
        <f t="shared" si="1"/>
        <v>56</v>
      </c>
      <c r="K13" s="50">
        <v>23</v>
      </c>
      <c r="L13" s="50">
        <v>24</v>
      </c>
      <c r="M13" s="50">
        <v>3</v>
      </c>
      <c r="N13" s="6">
        <f t="shared" si="2"/>
        <v>47</v>
      </c>
      <c r="O13" s="50">
        <v>24</v>
      </c>
      <c r="P13" s="50">
        <v>26</v>
      </c>
      <c r="Q13" s="50">
        <v>3</v>
      </c>
      <c r="R13" s="6">
        <f t="shared" si="3"/>
        <v>50</v>
      </c>
      <c r="S13" s="50">
        <v>19</v>
      </c>
      <c r="T13" s="50">
        <v>34</v>
      </c>
      <c r="U13" s="50">
        <v>3</v>
      </c>
      <c r="V13" s="6">
        <f t="shared" si="4"/>
        <v>53</v>
      </c>
      <c r="W13" s="50">
        <v>24</v>
      </c>
      <c r="X13" s="50">
        <v>48</v>
      </c>
      <c r="Y13" s="50">
        <v>2</v>
      </c>
      <c r="Z13" s="6">
        <f t="shared" si="5"/>
        <v>72</v>
      </c>
      <c r="AA13" s="50">
        <v>19</v>
      </c>
      <c r="AB13" s="50">
        <v>46</v>
      </c>
      <c r="AC13" s="50">
        <v>2</v>
      </c>
      <c r="AD13" s="6">
        <f t="shared" si="6"/>
        <v>65</v>
      </c>
      <c r="AE13" s="50">
        <v>22</v>
      </c>
      <c r="AF13" s="50">
        <v>48</v>
      </c>
      <c r="AG13" s="50">
        <v>2</v>
      </c>
      <c r="AH13" s="6">
        <f t="shared" si="7"/>
        <v>70</v>
      </c>
      <c r="AI13" s="6">
        <f t="shared" si="8"/>
        <v>21</v>
      </c>
      <c r="AJ13" s="4">
        <v>0</v>
      </c>
      <c r="AK13" s="48">
        <f t="shared" si="9"/>
        <v>468</v>
      </c>
      <c r="AL13" s="5">
        <f t="shared" si="10"/>
        <v>64.55172413793103</v>
      </c>
    </row>
    <row r="14" spans="1:38" ht="15">
      <c r="A14" s="6">
        <v>4</v>
      </c>
      <c r="B14" s="50" t="s">
        <v>95</v>
      </c>
      <c r="C14" s="50">
        <v>29</v>
      </c>
      <c r="D14" s="50">
        <v>45</v>
      </c>
      <c r="E14" s="50">
        <v>3</v>
      </c>
      <c r="F14" s="6">
        <f t="shared" si="0"/>
        <v>74</v>
      </c>
      <c r="G14" s="50">
        <v>25</v>
      </c>
      <c r="H14" s="50">
        <v>48</v>
      </c>
      <c r="I14" s="50">
        <v>3</v>
      </c>
      <c r="J14" s="6">
        <f t="shared" si="1"/>
        <v>73</v>
      </c>
      <c r="K14" s="50">
        <v>24</v>
      </c>
      <c r="L14" s="50">
        <v>34</v>
      </c>
      <c r="M14" s="50">
        <v>3</v>
      </c>
      <c r="N14" s="6">
        <f t="shared" si="2"/>
        <v>58</v>
      </c>
      <c r="O14" s="50">
        <v>20</v>
      </c>
      <c r="P14" s="50">
        <v>31</v>
      </c>
      <c r="Q14" s="50">
        <v>3</v>
      </c>
      <c r="R14" s="6">
        <f t="shared" si="3"/>
        <v>51</v>
      </c>
      <c r="S14" s="50">
        <v>23</v>
      </c>
      <c r="T14" s="50">
        <v>34</v>
      </c>
      <c r="U14" s="50">
        <v>3</v>
      </c>
      <c r="V14" s="6">
        <f t="shared" si="4"/>
        <v>57</v>
      </c>
      <c r="W14" s="50">
        <v>23</v>
      </c>
      <c r="X14" s="50">
        <v>49</v>
      </c>
      <c r="Y14" s="50">
        <v>2</v>
      </c>
      <c r="Z14" s="6">
        <f t="shared" si="5"/>
        <v>72</v>
      </c>
      <c r="AA14" s="50">
        <v>22</v>
      </c>
      <c r="AB14" s="50">
        <v>46</v>
      </c>
      <c r="AC14" s="50">
        <v>2</v>
      </c>
      <c r="AD14" s="6">
        <f t="shared" si="6"/>
        <v>68</v>
      </c>
      <c r="AE14" s="50">
        <v>21</v>
      </c>
      <c r="AF14" s="50">
        <v>46</v>
      </c>
      <c r="AG14" s="50">
        <v>2</v>
      </c>
      <c r="AH14" s="6">
        <f t="shared" si="7"/>
        <v>67</v>
      </c>
      <c r="AI14" s="6">
        <f t="shared" si="8"/>
        <v>21</v>
      </c>
      <c r="AJ14" s="4">
        <v>0</v>
      </c>
      <c r="AK14" s="48">
        <f t="shared" si="9"/>
        <v>520</v>
      </c>
      <c r="AL14" s="5">
        <f t="shared" si="10"/>
        <v>71.72413793103448</v>
      </c>
    </row>
    <row r="15" spans="1:38" ht="15">
      <c r="A15" s="6">
        <v>5</v>
      </c>
      <c r="B15" s="50" t="s">
        <v>96</v>
      </c>
      <c r="C15" s="50">
        <v>27</v>
      </c>
      <c r="D15" s="50">
        <v>32</v>
      </c>
      <c r="E15" s="50">
        <v>3</v>
      </c>
      <c r="F15" s="6">
        <f t="shared" si="0"/>
        <v>59</v>
      </c>
      <c r="G15" s="50">
        <v>21</v>
      </c>
      <c r="H15" s="50">
        <v>46</v>
      </c>
      <c r="I15" s="50">
        <v>3</v>
      </c>
      <c r="J15" s="6">
        <f t="shared" si="1"/>
        <v>67</v>
      </c>
      <c r="K15" s="50">
        <v>27</v>
      </c>
      <c r="L15" s="50">
        <v>26</v>
      </c>
      <c r="M15" s="50">
        <v>3</v>
      </c>
      <c r="N15" s="6">
        <f t="shared" si="2"/>
        <v>53</v>
      </c>
      <c r="O15" s="50">
        <v>26</v>
      </c>
      <c r="P15" s="50">
        <v>36</v>
      </c>
      <c r="Q15" s="50">
        <v>3</v>
      </c>
      <c r="R15" s="6">
        <f t="shared" si="3"/>
        <v>62</v>
      </c>
      <c r="S15" s="50">
        <v>26</v>
      </c>
      <c r="T15" s="50">
        <v>33</v>
      </c>
      <c r="U15" s="50">
        <v>3</v>
      </c>
      <c r="V15" s="6">
        <f t="shared" si="4"/>
        <v>59</v>
      </c>
      <c r="W15" s="50">
        <v>24</v>
      </c>
      <c r="X15" s="50">
        <v>49</v>
      </c>
      <c r="Y15" s="50">
        <v>2</v>
      </c>
      <c r="Z15" s="6">
        <f t="shared" si="5"/>
        <v>73</v>
      </c>
      <c r="AA15" s="50">
        <v>22</v>
      </c>
      <c r="AB15" s="50">
        <v>40</v>
      </c>
      <c r="AC15" s="50">
        <v>2</v>
      </c>
      <c r="AD15" s="6">
        <f t="shared" si="6"/>
        <v>62</v>
      </c>
      <c r="AE15" s="50">
        <v>23</v>
      </c>
      <c r="AF15" s="50">
        <v>47</v>
      </c>
      <c r="AG15" s="50">
        <v>2</v>
      </c>
      <c r="AH15" s="6">
        <f t="shared" si="7"/>
        <v>70</v>
      </c>
      <c r="AI15" s="6">
        <f t="shared" si="8"/>
        <v>21</v>
      </c>
      <c r="AJ15" s="4">
        <v>0</v>
      </c>
      <c r="AK15" s="48">
        <f t="shared" si="9"/>
        <v>505</v>
      </c>
      <c r="AL15" s="5">
        <f t="shared" si="10"/>
        <v>69.6551724137931</v>
      </c>
    </row>
    <row r="16" spans="1:38" ht="15">
      <c r="A16" s="6">
        <v>6</v>
      </c>
      <c r="B16" s="50" t="s">
        <v>97</v>
      </c>
      <c r="C16" s="50">
        <v>24</v>
      </c>
      <c r="D16" s="50">
        <v>36</v>
      </c>
      <c r="E16" s="50">
        <v>3</v>
      </c>
      <c r="F16" s="6">
        <f t="shared" si="0"/>
        <v>60</v>
      </c>
      <c r="G16" s="50">
        <v>20</v>
      </c>
      <c r="H16" s="50">
        <v>51</v>
      </c>
      <c r="I16" s="50">
        <v>3</v>
      </c>
      <c r="J16" s="6">
        <f t="shared" si="1"/>
        <v>71</v>
      </c>
      <c r="K16" s="50">
        <v>26</v>
      </c>
      <c r="L16" s="50">
        <v>24</v>
      </c>
      <c r="M16" s="50">
        <v>3</v>
      </c>
      <c r="N16" s="6">
        <f t="shared" si="2"/>
        <v>50</v>
      </c>
      <c r="O16" s="50">
        <v>24</v>
      </c>
      <c r="P16" s="50">
        <v>26</v>
      </c>
      <c r="Q16" s="50">
        <v>3</v>
      </c>
      <c r="R16" s="6">
        <f t="shared" si="3"/>
        <v>50</v>
      </c>
      <c r="S16" s="50">
        <v>24</v>
      </c>
      <c r="T16" s="50">
        <v>31</v>
      </c>
      <c r="U16" s="50">
        <v>3</v>
      </c>
      <c r="V16" s="6">
        <f t="shared" si="4"/>
        <v>55</v>
      </c>
      <c r="W16" s="50">
        <v>23</v>
      </c>
      <c r="X16" s="50">
        <v>48</v>
      </c>
      <c r="Y16" s="50">
        <v>2</v>
      </c>
      <c r="Z16" s="6">
        <f t="shared" si="5"/>
        <v>71</v>
      </c>
      <c r="AA16" s="50">
        <v>20</v>
      </c>
      <c r="AB16" s="50">
        <v>45</v>
      </c>
      <c r="AC16" s="50">
        <v>2</v>
      </c>
      <c r="AD16" s="6">
        <f t="shared" si="6"/>
        <v>65</v>
      </c>
      <c r="AE16" s="50">
        <v>22</v>
      </c>
      <c r="AF16" s="50">
        <v>45</v>
      </c>
      <c r="AG16" s="50">
        <v>2</v>
      </c>
      <c r="AH16" s="6">
        <f t="shared" si="7"/>
        <v>67</v>
      </c>
      <c r="AI16" s="6">
        <f t="shared" si="8"/>
        <v>21</v>
      </c>
      <c r="AJ16" s="4">
        <v>0</v>
      </c>
      <c r="AK16" s="48">
        <f t="shared" si="9"/>
        <v>489</v>
      </c>
      <c r="AL16" s="5">
        <f t="shared" si="10"/>
        <v>67.44827586206897</v>
      </c>
    </row>
    <row r="17" spans="1:38" ht="15">
      <c r="A17" s="6">
        <v>7</v>
      </c>
      <c r="B17" s="50" t="s">
        <v>98</v>
      </c>
      <c r="C17" s="50">
        <v>18</v>
      </c>
      <c r="D17" s="50">
        <v>25</v>
      </c>
      <c r="E17" s="50">
        <v>3</v>
      </c>
      <c r="F17" s="6">
        <f t="shared" si="0"/>
        <v>43</v>
      </c>
      <c r="G17" s="50">
        <v>20</v>
      </c>
      <c r="H17" s="50">
        <v>44</v>
      </c>
      <c r="I17" s="50">
        <v>3</v>
      </c>
      <c r="J17" s="6">
        <f t="shared" si="1"/>
        <v>64</v>
      </c>
      <c r="K17" s="50">
        <v>21</v>
      </c>
      <c r="L17" s="50">
        <v>24</v>
      </c>
      <c r="M17" s="50">
        <v>3</v>
      </c>
      <c r="N17" s="6">
        <f t="shared" si="2"/>
        <v>45</v>
      </c>
      <c r="O17" s="50">
        <v>19</v>
      </c>
      <c r="P17" s="50">
        <v>25</v>
      </c>
      <c r="Q17" s="50">
        <v>3</v>
      </c>
      <c r="R17" s="6">
        <f t="shared" si="3"/>
        <v>44</v>
      </c>
      <c r="S17" s="50">
        <v>25</v>
      </c>
      <c r="T17" s="50">
        <v>26</v>
      </c>
      <c r="U17" s="50">
        <v>3</v>
      </c>
      <c r="V17" s="6">
        <f t="shared" si="4"/>
        <v>51</v>
      </c>
      <c r="W17" s="50">
        <v>23</v>
      </c>
      <c r="X17" s="50">
        <v>48</v>
      </c>
      <c r="Y17" s="50">
        <v>2</v>
      </c>
      <c r="Z17" s="6">
        <f t="shared" si="5"/>
        <v>71</v>
      </c>
      <c r="AA17" s="50">
        <v>18</v>
      </c>
      <c r="AB17" s="50">
        <v>40</v>
      </c>
      <c r="AC17" s="50">
        <v>2</v>
      </c>
      <c r="AD17" s="6">
        <f t="shared" si="6"/>
        <v>58</v>
      </c>
      <c r="AE17" s="50">
        <v>22</v>
      </c>
      <c r="AF17" s="50">
        <v>46</v>
      </c>
      <c r="AG17" s="50">
        <v>2</v>
      </c>
      <c r="AH17" s="6">
        <f t="shared" si="7"/>
        <v>68</v>
      </c>
      <c r="AI17" s="6">
        <f t="shared" si="8"/>
        <v>21</v>
      </c>
      <c r="AJ17" s="48">
        <v>0</v>
      </c>
      <c r="AK17" s="48">
        <f t="shared" si="9"/>
        <v>444</v>
      </c>
      <c r="AL17" s="5">
        <f t="shared" si="10"/>
        <v>61.241379310344826</v>
      </c>
    </row>
    <row r="18" spans="1:38" ht="15">
      <c r="A18" s="6">
        <v>8</v>
      </c>
      <c r="B18" s="50" t="s">
        <v>99</v>
      </c>
      <c r="C18" s="50">
        <v>26</v>
      </c>
      <c r="D18" s="50">
        <v>41</v>
      </c>
      <c r="E18" s="50">
        <v>3</v>
      </c>
      <c r="F18" s="6">
        <f t="shared" si="0"/>
        <v>67</v>
      </c>
      <c r="G18" s="50">
        <v>23</v>
      </c>
      <c r="H18" s="50">
        <v>47</v>
      </c>
      <c r="I18" s="50">
        <v>3</v>
      </c>
      <c r="J18" s="6">
        <f t="shared" si="1"/>
        <v>70</v>
      </c>
      <c r="K18" s="50">
        <v>25</v>
      </c>
      <c r="L18" s="50">
        <v>28</v>
      </c>
      <c r="M18" s="50">
        <v>3</v>
      </c>
      <c r="N18" s="6">
        <f t="shared" si="2"/>
        <v>53</v>
      </c>
      <c r="O18" s="50">
        <v>22</v>
      </c>
      <c r="P18" s="50">
        <v>30</v>
      </c>
      <c r="Q18" s="50">
        <v>3</v>
      </c>
      <c r="R18" s="6">
        <f t="shared" si="3"/>
        <v>52</v>
      </c>
      <c r="S18" s="50">
        <v>26</v>
      </c>
      <c r="T18" s="50">
        <v>49</v>
      </c>
      <c r="U18" s="50">
        <v>3</v>
      </c>
      <c r="V18" s="6">
        <f t="shared" si="4"/>
        <v>75</v>
      </c>
      <c r="W18" s="50">
        <v>25</v>
      </c>
      <c r="X18" s="50">
        <v>48</v>
      </c>
      <c r="Y18" s="50">
        <v>2</v>
      </c>
      <c r="Z18" s="6">
        <f t="shared" si="5"/>
        <v>73</v>
      </c>
      <c r="AA18" s="50">
        <v>22</v>
      </c>
      <c r="AB18" s="50">
        <v>45</v>
      </c>
      <c r="AC18" s="50">
        <v>2</v>
      </c>
      <c r="AD18" s="6">
        <f t="shared" si="6"/>
        <v>67</v>
      </c>
      <c r="AE18" s="50">
        <v>23</v>
      </c>
      <c r="AF18" s="50">
        <v>47</v>
      </c>
      <c r="AG18" s="50">
        <v>2</v>
      </c>
      <c r="AH18" s="6">
        <f t="shared" si="7"/>
        <v>70</v>
      </c>
      <c r="AI18" s="6">
        <f t="shared" si="8"/>
        <v>21</v>
      </c>
      <c r="AJ18" s="47">
        <v>0</v>
      </c>
      <c r="AK18" s="48">
        <f t="shared" si="9"/>
        <v>527</v>
      </c>
      <c r="AL18" s="5">
        <f t="shared" si="10"/>
        <v>72.6896551724138</v>
      </c>
    </row>
    <row r="19" spans="1:38" ht="15">
      <c r="A19" s="6">
        <v>9</v>
      </c>
      <c r="B19" s="50" t="s">
        <v>100</v>
      </c>
      <c r="C19" s="50">
        <v>29</v>
      </c>
      <c r="D19" s="50">
        <v>33</v>
      </c>
      <c r="E19" s="50">
        <v>3</v>
      </c>
      <c r="F19" s="6">
        <f t="shared" si="0"/>
        <v>62</v>
      </c>
      <c r="G19" s="50">
        <v>27</v>
      </c>
      <c r="H19" s="50">
        <v>29</v>
      </c>
      <c r="I19" s="50">
        <v>3</v>
      </c>
      <c r="J19" s="6">
        <f t="shared" si="1"/>
        <v>56</v>
      </c>
      <c r="K19" s="50">
        <v>26</v>
      </c>
      <c r="L19" s="50">
        <v>28</v>
      </c>
      <c r="M19" s="50">
        <v>3</v>
      </c>
      <c r="N19" s="6">
        <f t="shared" si="2"/>
        <v>54</v>
      </c>
      <c r="O19" s="50">
        <v>25</v>
      </c>
      <c r="P19" s="50">
        <v>39</v>
      </c>
      <c r="Q19" s="50">
        <v>3</v>
      </c>
      <c r="R19" s="6">
        <f t="shared" si="3"/>
        <v>64</v>
      </c>
      <c r="S19" s="50">
        <v>26</v>
      </c>
      <c r="T19" s="50">
        <v>45</v>
      </c>
      <c r="U19" s="50">
        <v>3</v>
      </c>
      <c r="V19" s="6">
        <f t="shared" si="4"/>
        <v>71</v>
      </c>
      <c r="W19" s="50">
        <v>24</v>
      </c>
      <c r="X19" s="50">
        <v>49</v>
      </c>
      <c r="Y19" s="50">
        <v>2</v>
      </c>
      <c r="Z19" s="6">
        <f t="shared" si="5"/>
        <v>73</v>
      </c>
      <c r="AA19" s="50">
        <v>22</v>
      </c>
      <c r="AB19" s="50">
        <v>46</v>
      </c>
      <c r="AC19" s="50">
        <v>2</v>
      </c>
      <c r="AD19" s="6">
        <f t="shared" si="6"/>
        <v>68</v>
      </c>
      <c r="AE19" s="50">
        <v>23</v>
      </c>
      <c r="AF19" s="50">
        <v>47</v>
      </c>
      <c r="AG19" s="50">
        <v>2</v>
      </c>
      <c r="AH19" s="6">
        <f t="shared" si="7"/>
        <v>70</v>
      </c>
      <c r="AI19" s="6">
        <f t="shared" si="8"/>
        <v>21</v>
      </c>
      <c r="AJ19" s="37">
        <v>0</v>
      </c>
      <c r="AK19" s="48">
        <f t="shared" si="9"/>
        <v>518</v>
      </c>
      <c r="AL19" s="5">
        <f t="shared" si="10"/>
        <v>71.44827586206897</v>
      </c>
    </row>
    <row r="20" spans="1:38" ht="15">
      <c r="A20" s="6">
        <v>10</v>
      </c>
      <c r="B20" s="50" t="s">
        <v>101</v>
      </c>
      <c r="C20" s="50">
        <v>26</v>
      </c>
      <c r="D20" s="50">
        <v>29</v>
      </c>
      <c r="E20" s="50">
        <v>3</v>
      </c>
      <c r="F20" s="6">
        <f t="shared" si="0"/>
        <v>55</v>
      </c>
      <c r="G20" s="50">
        <v>26</v>
      </c>
      <c r="H20" s="50">
        <v>50</v>
      </c>
      <c r="I20" s="50">
        <v>3</v>
      </c>
      <c r="J20" s="6">
        <f t="shared" si="1"/>
        <v>76</v>
      </c>
      <c r="K20" s="50">
        <v>29</v>
      </c>
      <c r="L20" s="50">
        <v>38</v>
      </c>
      <c r="M20" s="50">
        <v>3</v>
      </c>
      <c r="N20" s="6">
        <f t="shared" si="2"/>
        <v>67</v>
      </c>
      <c r="O20" s="50">
        <v>23</v>
      </c>
      <c r="P20" s="50">
        <v>40</v>
      </c>
      <c r="Q20" s="50">
        <v>3</v>
      </c>
      <c r="R20" s="6">
        <f t="shared" si="3"/>
        <v>63</v>
      </c>
      <c r="S20" s="50">
        <v>27</v>
      </c>
      <c r="T20" s="50">
        <v>37</v>
      </c>
      <c r="U20" s="50">
        <v>3</v>
      </c>
      <c r="V20" s="6">
        <f t="shared" si="4"/>
        <v>64</v>
      </c>
      <c r="W20" s="50">
        <v>25</v>
      </c>
      <c r="X20" s="50">
        <v>49</v>
      </c>
      <c r="Y20" s="50">
        <v>2</v>
      </c>
      <c r="Z20" s="6">
        <f t="shared" si="5"/>
        <v>74</v>
      </c>
      <c r="AA20" s="50">
        <v>23</v>
      </c>
      <c r="AB20" s="50">
        <v>47</v>
      </c>
      <c r="AC20" s="50">
        <v>2</v>
      </c>
      <c r="AD20" s="6">
        <f t="shared" si="6"/>
        <v>70</v>
      </c>
      <c r="AE20" s="50">
        <v>24</v>
      </c>
      <c r="AF20" s="50">
        <v>48</v>
      </c>
      <c r="AG20" s="50">
        <v>2</v>
      </c>
      <c r="AH20" s="6">
        <f t="shared" si="7"/>
        <v>72</v>
      </c>
      <c r="AI20" s="6">
        <f t="shared" si="8"/>
        <v>21</v>
      </c>
      <c r="AJ20" s="4">
        <v>0</v>
      </c>
      <c r="AK20" s="48">
        <f t="shared" si="9"/>
        <v>541</v>
      </c>
      <c r="AL20" s="5">
        <f t="shared" si="10"/>
        <v>74.62068965517241</v>
      </c>
    </row>
    <row r="21" spans="1:38" ht="15">
      <c r="A21" s="6">
        <v>11</v>
      </c>
      <c r="B21" s="50" t="s">
        <v>102</v>
      </c>
      <c r="C21" s="50">
        <v>29</v>
      </c>
      <c r="D21" s="50">
        <v>27</v>
      </c>
      <c r="E21" s="50">
        <v>3</v>
      </c>
      <c r="F21" s="6">
        <f t="shared" si="0"/>
        <v>56</v>
      </c>
      <c r="G21" s="50">
        <v>24</v>
      </c>
      <c r="H21" s="50">
        <v>48</v>
      </c>
      <c r="I21" s="50">
        <v>3</v>
      </c>
      <c r="J21" s="6">
        <f t="shared" si="1"/>
        <v>72</v>
      </c>
      <c r="K21" s="50">
        <v>30</v>
      </c>
      <c r="L21" s="50">
        <v>24</v>
      </c>
      <c r="M21" s="50">
        <v>3</v>
      </c>
      <c r="N21" s="6">
        <f t="shared" si="2"/>
        <v>54</v>
      </c>
      <c r="O21" s="50">
        <v>24</v>
      </c>
      <c r="P21" s="50">
        <v>29</v>
      </c>
      <c r="Q21" s="50">
        <v>3</v>
      </c>
      <c r="R21" s="6">
        <f t="shared" si="3"/>
        <v>53</v>
      </c>
      <c r="S21" s="50">
        <v>28</v>
      </c>
      <c r="T21" s="50">
        <v>14</v>
      </c>
      <c r="U21" s="50">
        <v>0</v>
      </c>
      <c r="V21" s="6">
        <f t="shared" si="4"/>
        <v>42</v>
      </c>
      <c r="W21" s="50">
        <v>25</v>
      </c>
      <c r="X21" s="50">
        <v>48</v>
      </c>
      <c r="Y21" s="50">
        <v>2</v>
      </c>
      <c r="Z21" s="6">
        <f t="shared" si="5"/>
        <v>73</v>
      </c>
      <c r="AA21" s="50">
        <v>22</v>
      </c>
      <c r="AB21" s="50">
        <v>49</v>
      </c>
      <c r="AC21" s="50">
        <v>2</v>
      </c>
      <c r="AD21" s="6">
        <f t="shared" si="6"/>
        <v>71</v>
      </c>
      <c r="AE21" s="50">
        <v>24</v>
      </c>
      <c r="AF21" s="50">
        <v>49</v>
      </c>
      <c r="AG21" s="50">
        <v>2</v>
      </c>
      <c r="AH21" s="6">
        <f t="shared" si="7"/>
        <v>73</v>
      </c>
      <c r="AI21" s="6">
        <f t="shared" si="8"/>
        <v>18</v>
      </c>
      <c r="AJ21" s="4">
        <v>1</v>
      </c>
      <c r="AK21" s="48">
        <f t="shared" si="9"/>
        <v>494</v>
      </c>
      <c r="AL21" s="5">
        <f t="shared" si="10"/>
        <v>68.13793103448276</v>
      </c>
    </row>
    <row r="22" spans="1:38" ht="15">
      <c r="A22" s="6">
        <v>12</v>
      </c>
      <c r="B22" s="50" t="s">
        <v>103</v>
      </c>
      <c r="C22" s="50">
        <v>27</v>
      </c>
      <c r="D22" s="50">
        <v>32</v>
      </c>
      <c r="E22" s="50">
        <v>3</v>
      </c>
      <c r="F22" s="6">
        <f t="shared" si="0"/>
        <v>59</v>
      </c>
      <c r="G22" s="50">
        <v>24</v>
      </c>
      <c r="H22" s="50">
        <v>51</v>
      </c>
      <c r="I22" s="50">
        <v>3</v>
      </c>
      <c r="J22" s="6">
        <f t="shared" si="1"/>
        <v>75</v>
      </c>
      <c r="K22" s="50">
        <v>21</v>
      </c>
      <c r="L22" s="50">
        <v>32</v>
      </c>
      <c r="M22" s="50">
        <v>3</v>
      </c>
      <c r="N22" s="6">
        <f t="shared" si="2"/>
        <v>53</v>
      </c>
      <c r="O22" s="50">
        <v>18</v>
      </c>
      <c r="P22" s="50">
        <v>36</v>
      </c>
      <c r="Q22" s="50">
        <v>3</v>
      </c>
      <c r="R22" s="6">
        <f t="shared" si="3"/>
        <v>54</v>
      </c>
      <c r="S22" s="50">
        <v>25</v>
      </c>
      <c r="T22" s="50">
        <v>33</v>
      </c>
      <c r="U22" s="50">
        <v>3</v>
      </c>
      <c r="V22" s="6">
        <f t="shared" si="4"/>
        <v>58</v>
      </c>
      <c r="W22" s="50">
        <v>22</v>
      </c>
      <c r="X22" s="50">
        <v>47</v>
      </c>
      <c r="Y22" s="50">
        <v>2</v>
      </c>
      <c r="Z22" s="6">
        <f t="shared" si="5"/>
        <v>69</v>
      </c>
      <c r="AA22" s="50">
        <v>19</v>
      </c>
      <c r="AB22" s="50">
        <v>45</v>
      </c>
      <c r="AC22" s="50">
        <v>2</v>
      </c>
      <c r="AD22" s="6">
        <f t="shared" si="6"/>
        <v>64</v>
      </c>
      <c r="AE22" s="50">
        <v>22</v>
      </c>
      <c r="AF22" s="50">
        <v>45</v>
      </c>
      <c r="AG22" s="50">
        <v>2</v>
      </c>
      <c r="AH22" s="6">
        <f t="shared" si="7"/>
        <v>67</v>
      </c>
      <c r="AI22" s="6">
        <f t="shared" si="8"/>
        <v>21</v>
      </c>
      <c r="AJ22" s="4">
        <v>0</v>
      </c>
      <c r="AK22" s="48">
        <f t="shared" si="9"/>
        <v>499</v>
      </c>
      <c r="AL22" s="5">
        <f t="shared" si="10"/>
        <v>68.82758620689656</v>
      </c>
    </row>
    <row r="23" spans="1:38" ht="15">
      <c r="A23" s="6">
        <v>13</v>
      </c>
      <c r="B23" s="50" t="s">
        <v>104</v>
      </c>
      <c r="C23" s="50">
        <v>28</v>
      </c>
      <c r="D23" s="50">
        <v>30</v>
      </c>
      <c r="E23" s="50">
        <v>3</v>
      </c>
      <c r="F23" s="6">
        <f t="shared" si="0"/>
        <v>58</v>
      </c>
      <c r="G23" s="50">
        <v>25</v>
      </c>
      <c r="H23" s="50">
        <v>30</v>
      </c>
      <c r="I23" s="50">
        <v>3</v>
      </c>
      <c r="J23" s="6">
        <f t="shared" si="1"/>
        <v>55</v>
      </c>
      <c r="K23" s="50">
        <v>28</v>
      </c>
      <c r="L23" s="50">
        <v>27</v>
      </c>
      <c r="M23" s="50">
        <v>3</v>
      </c>
      <c r="N23" s="6">
        <f t="shared" si="2"/>
        <v>55</v>
      </c>
      <c r="O23" s="50">
        <v>27</v>
      </c>
      <c r="P23" s="50">
        <v>40</v>
      </c>
      <c r="Q23" s="50">
        <v>3</v>
      </c>
      <c r="R23" s="6">
        <f t="shared" si="3"/>
        <v>67</v>
      </c>
      <c r="S23" s="50">
        <v>27</v>
      </c>
      <c r="T23" s="50">
        <v>32</v>
      </c>
      <c r="U23" s="50">
        <v>3</v>
      </c>
      <c r="V23" s="6">
        <f t="shared" si="4"/>
        <v>59</v>
      </c>
      <c r="W23" s="50">
        <v>23</v>
      </c>
      <c r="X23" s="50">
        <v>49</v>
      </c>
      <c r="Y23" s="50">
        <v>2</v>
      </c>
      <c r="Z23" s="6">
        <f t="shared" si="5"/>
        <v>72</v>
      </c>
      <c r="AA23" s="50">
        <v>21</v>
      </c>
      <c r="AB23" s="50">
        <v>44</v>
      </c>
      <c r="AC23" s="50">
        <v>2</v>
      </c>
      <c r="AD23" s="6">
        <f t="shared" si="6"/>
        <v>65</v>
      </c>
      <c r="AE23" s="50">
        <v>22</v>
      </c>
      <c r="AF23" s="50">
        <v>45</v>
      </c>
      <c r="AG23" s="50">
        <v>2</v>
      </c>
      <c r="AH23" s="6">
        <f t="shared" si="7"/>
        <v>67</v>
      </c>
      <c r="AI23" s="6">
        <f t="shared" si="8"/>
        <v>21</v>
      </c>
      <c r="AJ23" s="4">
        <v>0</v>
      </c>
      <c r="AK23" s="48">
        <f t="shared" si="9"/>
        <v>498</v>
      </c>
      <c r="AL23" s="5">
        <f t="shared" si="10"/>
        <v>68.6896551724138</v>
      </c>
    </row>
    <row r="24" spans="1:38" ht="15">
      <c r="A24" s="6">
        <v>14</v>
      </c>
      <c r="B24" s="50" t="s">
        <v>105</v>
      </c>
      <c r="C24" s="50">
        <v>29</v>
      </c>
      <c r="D24" s="50">
        <v>29</v>
      </c>
      <c r="E24" s="50">
        <v>3</v>
      </c>
      <c r="F24" s="6">
        <f t="shared" si="0"/>
        <v>58</v>
      </c>
      <c r="G24" s="50">
        <v>19</v>
      </c>
      <c r="H24" s="50">
        <v>44</v>
      </c>
      <c r="I24" s="50">
        <v>3</v>
      </c>
      <c r="J24" s="6">
        <f t="shared" si="1"/>
        <v>63</v>
      </c>
      <c r="K24" s="50">
        <v>23</v>
      </c>
      <c r="L24" s="50">
        <v>18</v>
      </c>
      <c r="M24" s="50">
        <v>0</v>
      </c>
      <c r="N24" s="6">
        <f t="shared" si="2"/>
        <v>41</v>
      </c>
      <c r="O24" s="50">
        <v>23</v>
      </c>
      <c r="P24" s="50">
        <v>31</v>
      </c>
      <c r="Q24" s="50">
        <v>3</v>
      </c>
      <c r="R24" s="6">
        <f t="shared" si="3"/>
        <v>54</v>
      </c>
      <c r="S24" s="50">
        <v>22</v>
      </c>
      <c r="T24" s="50">
        <v>35</v>
      </c>
      <c r="U24" s="50">
        <v>3</v>
      </c>
      <c r="V24" s="6">
        <f t="shared" si="4"/>
        <v>57</v>
      </c>
      <c r="W24" s="50">
        <v>25</v>
      </c>
      <c r="X24" s="50">
        <v>48</v>
      </c>
      <c r="Y24" s="50">
        <v>2</v>
      </c>
      <c r="Z24" s="6">
        <f t="shared" si="5"/>
        <v>73</v>
      </c>
      <c r="AA24" s="50">
        <v>20</v>
      </c>
      <c r="AB24" s="50">
        <v>45</v>
      </c>
      <c r="AC24" s="50">
        <v>2</v>
      </c>
      <c r="AD24" s="6">
        <f t="shared" si="6"/>
        <v>65</v>
      </c>
      <c r="AE24" s="50">
        <v>23</v>
      </c>
      <c r="AF24" s="50">
        <v>48</v>
      </c>
      <c r="AG24" s="50">
        <v>2</v>
      </c>
      <c r="AH24" s="6">
        <f t="shared" si="7"/>
        <v>71</v>
      </c>
      <c r="AI24" s="6">
        <f t="shared" si="8"/>
        <v>18</v>
      </c>
      <c r="AJ24" s="4">
        <v>1</v>
      </c>
      <c r="AK24" s="48">
        <f t="shared" si="9"/>
        <v>482</v>
      </c>
      <c r="AL24" s="5">
        <f t="shared" si="10"/>
        <v>66.48275862068965</v>
      </c>
    </row>
    <row r="25" spans="1:38" ht="15">
      <c r="A25" s="6">
        <v>15</v>
      </c>
      <c r="B25" s="50" t="s">
        <v>106</v>
      </c>
      <c r="C25" s="50">
        <v>27</v>
      </c>
      <c r="D25" s="50">
        <v>27</v>
      </c>
      <c r="E25" s="50">
        <v>3</v>
      </c>
      <c r="F25" s="6">
        <f t="shared" si="0"/>
        <v>54</v>
      </c>
      <c r="G25" s="50">
        <v>25</v>
      </c>
      <c r="H25" s="50">
        <v>58</v>
      </c>
      <c r="I25" s="50">
        <v>3</v>
      </c>
      <c r="J25" s="6">
        <f t="shared" si="1"/>
        <v>83</v>
      </c>
      <c r="K25" s="50">
        <v>23</v>
      </c>
      <c r="L25" s="50">
        <v>31</v>
      </c>
      <c r="M25" s="50">
        <v>3</v>
      </c>
      <c r="N25" s="6">
        <f t="shared" si="2"/>
        <v>54</v>
      </c>
      <c r="O25" s="50">
        <v>26</v>
      </c>
      <c r="P25" s="50">
        <v>30</v>
      </c>
      <c r="Q25" s="50">
        <v>3</v>
      </c>
      <c r="R25" s="6">
        <f t="shared" si="3"/>
        <v>56</v>
      </c>
      <c r="S25" s="50">
        <v>26</v>
      </c>
      <c r="T25" s="50">
        <v>14</v>
      </c>
      <c r="U25" s="50">
        <v>0</v>
      </c>
      <c r="V25" s="6">
        <f t="shared" si="4"/>
        <v>40</v>
      </c>
      <c r="W25" s="50">
        <v>23</v>
      </c>
      <c r="X25" s="50">
        <v>47</v>
      </c>
      <c r="Y25" s="50">
        <v>2</v>
      </c>
      <c r="Z25" s="6">
        <f t="shared" si="5"/>
        <v>70</v>
      </c>
      <c r="AA25" s="50">
        <v>21</v>
      </c>
      <c r="AB25" s="50">
        <v>46</v>
      </c>
      <c r="AC25" s="50">
        <v>2</v>
      </c>
      <c r="AD25" s="6">
        <f t="shared" si="6"/>
        <v>67</v>
      </c>
      <c r="AE25" s="50">
        <v>23</v>
      </c>
      <c r="AF25" s="50">
        <v>47</v>
      </c>
      <c r="AG25" s="50">
        <v>2</v>
      </c>
      <c r="AH25" s="6">
        <f t="shared" si="7"/>
        <v>70</v>
      </c>
      <c r="AI25" s="6">
        <f t="shared" si="8"/>
        <v>18</v>
      </c>
      <c r="AJ25" s="4">
        <v>1</v>
      </c>
      <c r="AK25" s="48">
        <f t="shared" si="9"/>
        <v>494</v>
      </c>
      <c r="AL25" s="5">
        <f t="shared" si="10"/>
        <v>68.13793103448276</v>
      </c>
    </row>
    <row r="26" spans="1:38" ht="15">
      <c r="A26" s="6">
        <v>16</v>
      </c>
      <c r="B26" s="50" t="s">
        <v>20</v>
      </c>
      <c r="C26" s="50">
        <v>26</v>
      </c>
      <c r="D26" s="50">
        <v>38</v>
      </c>
      <c r="E26" s="50">
        <v>3</v>
      </c>
      <c r="F26" s="6">
        <f t="shared" si="0"/>
        <v>64</v>
      </c>
      <c r="G26" s="50">
        <v>23</v>
      </c>
      <c r="H26" s="50">
        <v>45</v>
      </c>
      <c r="I26" s="50">
        <v>3</v>
      </c>
      <c r="J26" s="6">
        <f t="shared" si="1"/>
        <v>68</v>
      </c>
      <c r="K26" s="50">
        <v>27</v>
      </c>
      <c r="L26" s="50">
        <v>50</v>
      </c>
      <c r="M26" s="50">
        <v>3</v>
      </c>
      <c r="N26" s="6">
        <f t="shared" si="2"/>
        <v>77</v>
      </c>
      <c r="O26" s="50">
        <v>27</v>
      </c>
      <c r="P26" s="50">
        <v>41</v>
      </c>
      <c r="Q26" s="50">
        <v>3</v>
      </c>
      <c r="R26" s="6">
        <f t="shared" si="3"/>
        <v>68</v>
      </c>
      <c r="S26" s="50">
        <v>28</v>
      </c>
      <c r="T26" s="50">
        <v>52</v>
      </c>
      <c r="U26" s="50">
        <v>3</v>
      </c>
      <c r="V26" s="6">
        <f t="shared" si="4"/>
        <v>80</v>
      </c>
      <c r="W26" s="50">
        <v>23</v>
      </c>
      <c r="X26" s="50">
        <v>48</v>
      </c>
      <c r="Y26" s="50">
        <v>2</v>
      </c>
      <c r="Z26" s="6">
        <f t="shared" si="5"/>
        <v>71</v>
      </c>
      <c r="AA26" s="50">
        <v>22</v>
      </c>
      <c r="AB26" s="50">
        <v>46</v>
      </c>
      <c r="AC26" s="50">
        <v>2</v>
      </c>
      <c r="AD26" s="6">
        <f t="shared" si="6"/>
        <v>68</v>
      </c>
      <c r="AE26" s="50">
        <v>20</v>
      </c>
      <c r="AF26" s="50">
        <v>45</v>
      </c>
      <c r="AG26" s="50">
        <v>2</v>
      </c>
      <c r="AH26" s="6">
        <f t="shared" si="7"/>
        <v>65</v>
      </c>
      <c r="AI26" s="6">
        <f t="shared" si="8"/>
        <v>21</v>
      </c>
      <c r="AJ26" s="4">
        <v>0</v>
      </c>
      <c r="AK26" s="48">
        <f t="shared" si="9"/>
        <v>561</v>
      </c>
      <c r="AL26" s="5">
        <f t="shared" si="10"/>
        <v>77.37931034482759</v>
      </c>
    </row>
    <row r="27" spans="1:38" ht="15">
      <c r="A27" s="6">
        <v>17</v>
      </c>
      <c r="B27" s="50" t="s">
        <v>107</v>
      </c>
      <c r="C27" s="50">
        <v>20</v>
      </c>
      <c r="D27" s="50">
        <v>13</v>
      </c>
      <c r="E27" s="50">
        <v>0</v>
      </c>
      <c r="F27" s="6">
        <f t="shared" si="0"/>
        <v>33</v>
      </c>
      <c r="G27" s="50">
        <v>21</v>
      </c>
      <c r="H27" s="50">
        <v>24</v>
      </c>
      <c r="I27" s="50">
        <v>3</v>
      </c>
      <c r="J27" s="6">
        <f t="shared" si="1"/>
        <v>45</v>
      </c>
      <c r="K27" s="50">
        <v>16</v>
      </c>
      <c r="L27" s="50">
        <v>24</v>
      </c>
      <c r="M27" s="50">
        <v>3</v>
      </c>
      <c r="N27" s="6">
        <f t="shared" si="2"/>
        <v>40</v>
      </c>
      <c r="O27" s="50">
        <v>26</v>
      </c>
      <c r="P27" s="50">
        <v>27</v>
      </c>
      <c r="Q27" s="50">
        <v>3</v>
      </c>
      <c r="R27" s="6">
        <f t="shared" si="3"/>
        <v>53</v>
      </c>
      <c r="S27" s="50">
        <v>24</v>
      </c>
      <c r="T27" s="50">
        <v>27</v>
      </c>
      <c r="U27" s="50">
        <v>3</v>
      </c>
      <c r="V27" s="6">
        <f t="shared" si="4"/>
        <v>51</v>
      </c>
      <c r="W27" s="50">
        <v>23</v>
      </c>
      <c r="X27" s="50">
        <v>48</v>
      </c>
      <c r="Y27" s="50">
        <v>2</v>
      </c>
      <c r="Z27" s="6">
        <f t="shared" si="5"/>
        <v>71</v>
      </c>
      <c r="AA27" s="50">
        <v>20</v>
      </c>
      <c r="AB27" s="50">
        <v>43</v>
      </c>
      <c r="AC27" s="50">
        <v>2</v>
      </c>
      <c r="AD27" s="6">
        <f t="shared" si="6"/>
        <v>63</v>
      </c>
      <c r="AE27" s="50">
        <v>20</v>
      </c>
      <c r="AF27" s="50">
        <v>44</v>
      </c>
      <c r="AG27" s="50">
        <v>2</v>
      </c>
      <c r="AH27" s="6">
        <f t="shared" si="7"/>
        <v>64</v>
      </c>
      <c r="AI27" s="6">
        <f t="shared" si="8"/>
        <v>18</v>
      </c>
      <c r="AJ27" s="37">
        <v>1</v>
      </c>
      <c r="AK27" s="48">
        <f t="shared" si="9"/>
        <v>420</v>
      </c>
      <c r="AL27" s="5">
        <f t="shared" si="10"/>
        <v>57.931034482758626</v>
      </c>
    </row>
    <row r="28" spans="1:38" ht="15">
      <c r="A28" s="6">
        <v>18</v>
      </c>
      <c r="B28" s="50" t="s">
        <v>108</v>
      </c>
      <c r="C28" s="50">
        <v>24</v>
      </c>
      <c r="D28" s="50">
        <v>35</v>
      </c>
      <c r="E28" s="50">
        <v>3</v>
      </c>
      <c r="F28" s="6">
        <f t="shared" si="0"/>
        <v>59</v>
      </c>
      <c r="G28" s="50">
        <v>20</v>
      </c>
      <c r="H28" s="50">
        <v>46</v>
      </c>
      <c r="I28" s="50">
        <v>3</v>
      </c>
      <c r="J28" s="6">
        <f t="shared" si="1"/>
        <v>66</v>
      </c>
      <c r="K28" s="50">
        <v>24</v>
      </c>
      <c r="L28" s="50">
        <v>11</v>
      </c>
      <c r="M28" s="50">
        <v>0</v>
      </c>
      <c r="N28" s="6">
        <f t="shared" si="2"/>
        <v>35</v>
      </c>
      <c r="O28" s="50">
        <v>23</v>
      </c>
      <c r="P28" s="50">
        <v>32</v>
      </c>
      <c r="Q28" s="50">
        <v>3</v>
      </c>
      <c r="R28" s="6">
        <f t="shared" si="3"/>
        <v>55</v>
      </c>
      <c r="S28" s="50">
        <v>22</v>
      </c>
      <c r="T28" s="50">
        <v>33</v>
      </c>
      <c r="U28" s="50">
        <v>3</v>
      </c>
      <c r="V28" s="6">
        <f t="shared" si="4"/>
        <v>55</v>
      </c>
      <c r="W28" s="50">
        <v>24</v>
      </c>
      <c r="X28" s="50">
        <v>47</v>
      </c>
      <c r="Y28" s="50">
        <v>2</v>
      </c>
      <c r="Z28" s="6">
        <f t="shared" si="5"/>
        <v>71</v>
      </c>
      <c r="AA28" s="50">
        <v>20</v>
      </c>
      <c r="AB28" s="50">
        <v>43</v>
      </c>
      <c r="AC28" s="50">
        <v>2</v>
      </c>
      <c r="AD28" s="6">
        <f t="shared" si="6"/>
        <v>63</v>
      </c>
      <c r="AE28" s="50">
        <v>21</v>
      </c>
      <c r="AF28" s="50">
        <v>45</v>
      </c>
      <c r="AG28" s="50">
        <v>2</v>
      </c>
      <c r="AH28" s="6">
        <f t="shared" si="7"/>
        <v>66</v>
      </c>
      <c r="AI28" s="6">
        <f t="shared" si="8"/>
        <v>18</v>
      </c>
      <c r="AJ28" s="4">
        <v>1</v>
      </c>
      <c r="AK28" s="48">
        <f t="shared" si="9"/>
        <v>470</v>
      </c>
      <c r="AL28" s="5">
        <f t="shared" si="10"/>
        <v>64.82758620689654</v>
      </c>
    </row>
    <row r="29" spans="1:38" ht="15">
      <c r="A29" s="6">
        <v>19</v>
      </c>
      <c r="B29" s="50" t="s">
        <v>109</v>
      </c>
      <c r="C29" s="50">
        <v>26</v>
      </c>
      <c r="D29" s="50">
        <v>7</v>
      </c>
      <c r="E29" s="50">
        <v>0</v>
      </c>
      <c r="F29" s="6">
        <f t="shared" si="0"/>
        <v>33</v>
      </c>
      <c r="G29" s="50">
        <v>21</v>
      </c>
      <c r="H29" s="50">
        <v>48</v>
      </c>
      <c r="I29" s="50">
        <v>3</v>
      </c>
      <c r="J29" s="6">
        <f t="shared" si="1"/>
        <v>69</v>
      </c>
      <c r="K29" s="50">
        <v>24</v>
      </c>
      <c r="L29" s="50">
        <v>33</v>
      </c>
      <c r="M29" s="50">
        <v>3</v>
      </c>
      <c r="N29" s="6">
        <f t="shared" si="2"/>
        <v>57</v>
      </c>
      <c r="O29" s="50">
        <v>28</v>
      </c>
      <c r="P29" s="50">
        <v>33</v>
      </c>
      <c r="Q29" s="50">
        <v>3</v>
      </c>
      <c r="R29" s="6">
        <f t="shared" si="3"/>
        <v>61</v>
      </c>
      <c r="S29" s="50">
        <v>22</v>
      </c>
      <c r="T29" s="50">
        <v>9</v>
      </c>
      <c r="U29" s="50">
        <v>0</v>
      </c>
      <c r="V29" s="6">
        <f t="shared" si="4"/>
        <v>31</v>
      </c>
      <c r="W29" s="50">
        <v>22</v>
      </c>
      <c r="X29" s="50">
        <v>47</v>
      </c>
      <c r="Y29" s="50">
        <v>2</v>
      </c>
      <c r="Z29" s="6">
        <f t="shared" si="5"/>
        <v>69</v>
      </c>
      <c r="AA29" s="50">
        <v>20</v>
      </c>
      <c r="AB29" s="50">
        <v>46</v>
      </c>
      <c r="AC29" s="50">
        <v>2</v>
      </c>
      <c r="AD29" s="6">
        <f t="shared" si="6"/>
        <v>66</v>
      </c>
      <c r="AE29" s="50">
        <v>21</v>
      </c>
      <c r="AF29" s="50">
        <v>44</v>
      </c>
      <c r="AG29" s="50">
        <v>2</v>
      </c>
      <c r="AH29" s="6">
        <f t="shared" si="7"/>
        <v>65</v>
      </c>
      <c r="AI29" s="6">
        <f t="shared" si="8"/>
        <v>15</v>
      </c>
      <c r="AJ29" s="4">
        <v>2</v>
      </c>
      <c r="AK29" s="48">
        <f t="shared" si="9"/>
        <v>451</v>
      </c>
      <c r="AL29" s="5">
        <f t="shared" si="10"/>
        <v>62.206896551724135</v>
      </c>
    </row>
    <row r="30" spans="1:38" ht="15">
      <c r="A30" s="6">
        <v>20</v>
      </c>
      <c r="B30" s="50" t="s">
        <v>110</v>
      </c>
      <c r="C30" s="50">
        <v>23</v>
      </c>
      <c r="D30" s="50">
        <v>43</v>
      </c>
      <c r="E30" s="50">
        <v>3</v>
      </c>
      <c r="F30" s="6">
        <f t="shared" si="0"/>
        <v>66</v>
      </c>
      <c r="G30" s="50">
        <v>20</v>
      </c>
      <c r="H30" s="50">
        <v>52</v>
      </c>
      <c r="I30" s="50">
        <v>3</v>
      </c>
      <c r="J30" s="6">
        <f t="shared" si="1"/>
        <v>72</v>
      </c>
      <c r="K30" s="50">
        <v>29</v>
      </c>
      <c r="L30" s="50">
        <v>39</v>
      </c>
      <c r="M30" s="50">
        <v>3</v>
      </c>
      <c r="N30" s="6">
        <f t="shared" si="2"/>
        <v>68</v>
      </c>
      <c r="O30" s="50">
        <v>27</v>
      </c>
      <c r="P30" s="50">
        <v>37</v>
      </c>
      <c r="Q30" s="50">
        <v>3</v>
      </c>
      <c r="R30" s="6">
        <f t="shared" si="3"/>
        <v>64</v>
      </c>
      <c r="S30" s="50">
        <v>24</v>
      </c>
      <c r="T30" s="50">
        <v>43</v>
      </c>
      <c r="U30" s="50">
        <v>3</v>
      </c>
      <c r="V30" s="6">
        <f t="shared" si="4"/>
        <v>67</v>
      </c>
      <c r="W30" s="50">
        <v>25</v>
      </c>
      <c r="X30" s="50">
        <v>50</v>
      </c>
      <c r="Y30" s="50">
        <v>2</v>
      </c>
      <c r="Z30" s="6">
        <f t="shared" si="5"/>
        <v>75</v>
      </c>
      <c r="AA30" s="50">
        <v>21</v>
      </c>
      <c r="AB30" s="50">
        <v>44</v>
      </c>
      <c r="AC30" s="50">
        <v>2</v>
      </c>
      <c r="AD30" s="6">
        <f t="shared" si="6"/>
        <v>65</v>
      </c>
      <c r="AE30" s="50">
        <v>24</v>
      </c>
      <c r="AF30" s="50">
        <v>49</v>
      </c>
      <c r="AG30" s="50">
        <v>2</v>
      </c>
      <c r="AH30" s="6">
        <f t="shared" si="7"/>
        <v>73</v>
      </c>
      <c r="AI30" s="6">
        <f t="shared" si="8"/>
        <v>21</v>
      </c>
      <c r="AJ30" s="43">
        <v>0</v>
      </c>
      <c r="AK30" s="48">
        <f t="shared" si="9"/>
        <v>550</v>
      </c>
      <c r="AL30" s="5">
        <f t="shared" si="10"/>
        <v>75.86206896551724</v>
      </c>
    </row>
    <row r="31" spans="1:38" ht="15">
      <c r="A31" s="6">
        <v>21</v>
      </c>
      <c r="B31" s="50" t="s">
        <v>111</v>
      </c>
      <c r="C31" s="50">
        <v>23</v>
      </c>
      <c r="D31" s="50">
        <v>29</v>
      </c>
      <c r="E31" s="50">
        <v>3</v>
      </c>
      <c r="F31" s="6">
        <f t="shared" si="0"/>
        <v>52</v>
      </c>
      <c r="G31" s="50">
        <v>23</v>
      </c>
      <c r="H31" s="50">
        <v>33</v>
      </c>
      <c r="I31" s="50">
        <v>3</v>
      </c>
      <c r="J31" s="6">
        <f t="shared" si="1"/>
        <v>56</v>
      </c>
      <c r="K31" s="50">
        <v>25</v>
      </c>
      <c r="L31" s="50">
        <v>33</v>
      </c>
      <c r="M31" s="50">
        <v>3</v>
      </c>
      <c r="N31" s="6">
        <f t="shared" si="2"/>
        <v>58</v>
      </c>
      <c r="O31" s="50">
        <v>27</v>
      </c>
      <c r="P31" s="50">
        <v>34</v>
      </c>
      <c r="Q31" s="50">
        <v>3</v>
      </c>
      <c r="R31" s="6">
        <f t="shared" si="3"/>
        <v>61</v>
      </c>
      <c r="S31" s="50">
        <v>22</v>
      </c>
      <c r="T31" s="50">
        <v>31</v>
      </c>
      <c r="U31" s="50">
        <v>3</v>
      </c>
      <c r="V31" s="6">
        <f t="shared" si="4"/>
        <v>53</v>
      </c>
      <c r="W31" s="50">
        <v>24</v>
      </c>
      <c r="X31" s="50">
        <v>49</v>
      </c>
      <c r="Y31" s="50">
        <v>2</v>
      </c>
      <c r="Z31" s="6">
        <f t="shared" si="5"/>
        <v>73</v>
      </c>
      <c r="AA31" s="50">
        <v>21</v>
      </c>
      <c r="AB31" s="50">
        <v>44</v>
      </c>
      <c r="AC31" s="50">
        <v>2</v>
      </c>
      <c r="AD31" s="6">
        <f t="shared" si="6"/>
        <v>65</v>
      </c>
      <c r="AE31" s="50">
        <v>22</v>
      </c>
      <c r="AF31" s="50">
        <v>47</v>
      </c>
      <c r="AG31" s="50">
        <v>2</v>
      </c>
      <c r="AH31" s="6">
        <f t="shared" si="7"/>
        <v>69</v>
      </c>
      <c r="AI31" s="6">
        <f t="shared" si="8"/>
        <v>21</v>
      </c>
      <c r="AJ31" s="48">
        <v>0</v>
      </c>
      <c r="AK31" s="48">
        <f t="shared" si="9"/>
        <v>487</v>
      </c>
      <c r="AL31" s="5">
        <f t="shared" si="10"/>
        <v>67.17241379310344</v>
      </c>
    </row>
    <row r="32" spans="1:38" ht="15">
      <c r="A32" s="6">
        <v>22</v>
      </c>
      <c r="B32" s="50" t="s">
        <v>112</v>
      </c>
      <c r="C32" s="50">
        <v>25</v>
      </c>
      <c r="D32" s="50">
        <v>24</v>
      </c>
      <c r="E32" s="50">
        <v>3</v>
      </c>
      <c r="F32" s="6">
        <f t="shared" si="0"/>
        <v>49</v>
      </c>
      <c r="G32" s="50">
        <v>27</v>
      </c>
      <c r="H32" s="50">
        <v>48</v>
      </c>
      <c r="I32" s="50">
        <v>3</v>
      </c>
      <c r="J32" s="6">
        <f t="shared" si="1"/>
        <v>75</v>
      </c>
      <c r="K32" s="50">
        <v>29</v>
      </c>
      <c r="L32" s="50">
        <v>35</v>
      </c>
      <c r="M32" s="50">
        <v>3</v>
      </c>
      <c r="N32" s="6">
        <f t="shared" si="2"/>
        <v>64</v>
      </c>
      <c r="O32" s="50">
        <v>25</v>
      </c>
      <c r="P32" s="50">
        <v>45</v>
      </c>
      <c r="Q32" s="50">
        <v>3</v>
      </c>
      <c r="R32" s="6">
        <f t="shared" si="3"/>
        <v>70</v>
      </c>
      <c r="S32" s="50">
        <v>25</v>
      </c>
      <c r="T32" s="50">
        <v>37</v>
      </c>
      <c r="U32" s="50">
        <v>3</v>
      </c>
      <c r="V32" s="6">
        <f t="shared" si="4"/>
        <v>62</v>
      </c>
      <c r="W32" s="50">
        <v>24</v>
      </c>
      <c r="X32" s="50">
        <v>49</v>
      </c>
      <c r="Y32" s="50">
        <v>2</v>
      </c>
      <c r="Z32" s="6">
        <f t="shared" si="5"/>
        <v>73</v>
      </c>
      <c r="AA32" s="50">
        <v>21</v>
      </c>
      <c r="AB32" s="50">
        <v>46</v>
      </c>
      <c r="AC32" s="50">
        <v>2</v>
      </c>
      <c r="AD32" s="6">
        <f t="shared" si="6"/>
        <v>67</v>
      </c>
      <c r="AE32" s="50">
        <v>23</v>
      </c>
      <c r="AF32" s="50">
        <v>48</v>
      </c>
      <c r="AG32" s="50">
        <v>2</v>
      </c>
      <c r="AH32" s="6">
        <f t="shared" si="7"/>
        <v>71</v>
      </c>
      <c r="AI32" s="6">
        <f t="shared" si="8"/>
        <v>21</v>
      </c>
      <c r="AJ32" s="4">
        <v>0</v>
      </c>
      <c r="AK32" s="48">
        <f t="shared" si="9"/>
        <v>531</v>
      </c>
      <c r="AL32" s="5">
        <f t="shared" si="10"/>
        <v>73.24137931034483</v>
      </c>
    </row>
    <row r="33" spans="1:38" ht="15">
      <c r="A33" s="6">
        <v>23</v>
      </c>
      <c r="B33" s="50" t="s">
        <v>113</v>
      </c>
      <c r="C33" s="50">
        <v>24</v>
      </c>
      <c r="D33" s="50">
        <v>31</v>
      </c>
      <c r="E33" s="50">
        <v>3</v>
      </c>
      <c r="F33" s="6">
        <f t="shared" si="0"/>
        <v>55</v>
      </c>
      <c r="G33" s="50">
        <v>25</v>
      </c>
      <c r="H33" s="50">
        <v>58</v>
      </c>
      <c r="I33" s="50">
        <v>3</v>
      </c>
      <c r="J33" s="6">
        <f t="shared" si="1"/>
        <v>83</v>
      </c>
      <c r="K33" s="50">
        <v>23</v>
      </c>
      <c r="L33" s="50">
        <v>41</v>
      </c>
      <c r="M33" s="50">
        <v>3</v>
      </c>
      <c r="N33" s="6">
        <f t="shared" si="2"/>
        <v>64</v>
      </c>
      <c r="O33" s="50">
        <v>22</v>
      </c>
      <c r="P33" s="50">
        <v>27</v>
      </c>
      <c r="Q33" s="50">
        <v>3</v>
      </c>
      <c r="R33" s="6">
        <f t="shared" si="3"/>
        <v>49</v>
      </c>
      <c r="S33" s="50">
        <v>27</v>
      </c>
      <c r="T33" s="50">
        <v>30</v>
      </c>
      <c r="U33" s="50">
        <v>3</v>
      </c>
      <c r="V33" s="6">
        <f t="shared" si="4"/>
        <v>57</v>
      </c>
      <c r="W33" s="50">
        <v>24</v>
      </c>
      <c r="X33" s="50">
        <v>49</v>
      </c>
      <c r="Y33" s="50">
        <v>2</v>
      </c>
      <c r="Z33" s="6">
        <f t="shared" si="5"/>
        <v>73</v>
      </c>
      <c r="AA33" s="50">
        <v>22</v>
      </c>
      <c r="AB33" s="50">
        <v>47</v>
      </c>
      <c r="AC33" s="50">
        <v>2</v>
      </c>
      <c r="AD33" s="6">
        <f t="shared" si="6"/>
        <v>69</v>
      </c>
      <c r="AE33" s="50">
        <v>23</v>
      </c>
      <c r="AF33" s="50">
        <v>45</v>
      </c>
      <c r="AG33" s="50">
        <v>2</v>
      </c>
      <c r="AH33" s="6">
        <f t="shared" si="7"/>
        <v>68</v>
      </c>
      <c r="AI33" s="6">
        <f t="shared" si="8"/>
        <v>21</v>
      </c>
      <c r="AJ33" s="4">
        <v>0</v>
      </c>
      <c r="AK33" s="48">
        <f t="shared" si="9"/>
        <v>518</v>
      </c>
      <c r="AL33" s="5">
        <f t="shared" si="10"/>
        <v>71.44827586206897</v>
      </c>
    </row>
    <row r="34" spans="1:38" ht="15">
      <c r="A34" s="6">
        <v>24</v>
      </c>
      <c r="B34" s="50" t="s">
        <v>21</v>
      </c>
      <c r="C34" s="50">
        <v>28</v>
      </c>
      <c r="D34" s="50">
        <v>45</v>
      </c>
      <c r="E34" s="50">
        <v>3</v>
      </c>
      <c r="F34" s="6">
        <f t="shared" si="0"/>
        <v>73</v>
      </c>
      <c r="G34" s="50">
        <v>25</v>
      </c>
      <c r="H34" s="50">
        <v>43</v>
      </c>
      <c r="I34" s="50">
        <v>3</v>
      </c>
      <c r="J34" s="6">
        <f t="shared" si="1"/>
        <v>68</v>
      </c>
      <c r="K34" s="50">
        <v>30</v>
      </c>
      <c r="L34" s="50">
        <v>39</v>
      </c>
      <c r="M34" s="50">
        <v>3</v>
      </c>
      <c r="N34" s="6">
        <f t="shared" si="2"/>
        <v>69</v>
      </c>
      <c r="O34" s="50">
        <v>28</v>
      </c>
      <c r="P34" s="50">
        <v>38</v>
      </c>
      <c r="Q34" s="50">
        <v>3</v>
      </c>
      <c r="R34" s="6">
        <f t="shared" si="3"/>
        <v>66</v>
      </c>
      <c r="S34" s="50">
        <v>25</v>
      </c>
      <c r="T34" s="50">
        <v>64</v>
      </c>
      <c r="U34" s="50">
        <v>3</v>
      </c>
      <c r="V34" s="6">
        <f t="shared" si="4"/>
        <v>89</v>
      </c>
      <c r="W34" s="50">
        <v>25</v>
      </c>
      <c r="X34" s="50">
        <v>50</v>
      </c>
      <c r="Y34" s="50">
        <v>2</v>
      </c>
      <c r="Z34" s="6">
        <f t="shared" si="5"/>
        <v>75</v>
      </c>
      <c r="AA34" s="50">
        <v>24</v>
      </c>
      <c r="AB34" s="50">
        <v>49</v>
      </c>
      <c r="AC34" s="50">
        <v>2</v>
      </c>
      <c r="AD34" s="6">
        <f t="shared" si="6"/>
        <v>73</v>
      </c>
      <c r="AE34" s="50">
        <v>25</v>
      </c>
      <c r="AF34" s="50">
        <v>50</v>
      </c>
      <c r="AG34" s="50">
        <v>2</v>
      </c>
      <c r="AH34" s="6">
        <f t="shared" si="7"/>
        <v>75</v>
      </c>
      <c r="AI34" s="6">
        <f t="shared" si="8"/>
        <v>21</v>
      </c>
      <c r="AJ34" s="4">
        <v>0</v>
      </c>
      <c r="AK34" s="48">
        <f t="shared" si="9"/>
        <v>588</v>
      </c>
      <c r="AL34" s="5">
        <f t="shared" si="10"/>
        <v>81.10344827586206</v>
      </c>
    </row>
    <row r="35" spans="1:38" ht="15">
      <c r="A35" s="6">
        <v>25</v>
      </c>
      <c r="B35" s="50" t="s">
        <v>114</v>
      </c>
      <c r="C35" s="50">
        <v>29</v>
      </c>
      <c r="D35" s="50">
        <v>41</v>
      </c>
      <c r="E35" s="50">
        <v>3</v>
      </c>
      <c r="F35" s="6">
        <f t="shared" si="0"/>
        <v>70</v>
      </c>
      <c r="G35" s="50">
        <v>26</v>
      </c>
      <c r="H35" s="50">
        <v>27</v>
      </c>
      <c r="I35" s="50">
        <v>3</v>
      </c>
      <c r="J35" s="6">
        <f t="shared" si="1"/>
        <v>53</v>
      </c>
      <c r="K35" s="50">
        <v>23</v>
      </c>
      <c r="L35" s="50">
        <v>32</v>
      </c>
      <c r="M35" s="50">
        <v>3</v>
      </c>
      <c r="N35" s="6">
        <f t="shared" si="2"/>
        <v>55</v>
      </c>
      <c r="O35" s="50">
        <v>26</v>
      </c>
      <c r="P35" s="50">
        <v>42</v>
      </c>
      <c r="Q35" s="50">
        <v>3</v>
      </c>
      <c r="R35" s="6">
        <f t="shared" si="3"/>
        <v>68</v>
      </c>
      <c r="S35" s="50">
        <v>27</v>
      </c>
      <c r="T35" s="50">
        <v>50</v>
      </c>
      <c r="U35" s="50">
        <v>3</v>
      </c>
      <c r="V35" s="6">
        <f t="shared" si="4"/>
        <v>77</v>
      </c>
      <c r="W35" s="50">
        <v>23</v>
      </c>
      <c r="X35" s="50">
        <v>47</v>
      </c>
      <c r="Y35" s="50">
        <v>2</v>
      </c>
      <c r="Z35" s="6">
        <f t="shared" si="5"/>
        <v>70</v>
      </c>
      <c r="AA35" s="50">
        <v>23</v>
      </c>
      <c r="AB35" s="50">
        <v>48</v>
      </c>
      <c r="AC35" s="50">
        <v>2</v>
      </c>
      <c r="AD35" s="6">
        <f t="shared" si="6"/>
        <v>71</v>
      </c>
      <c r="AE35" s="50">
        <v>23</v>
      </c>
      <c r="AF35" s="50">
        <v>48</v>
      </c>
      <c r="AG35" s="50">
        <v>2</v>
      </c>
      <c r="AH35" s="6">
        <f t="shared" si="7"/>
        <v>71</v>
      </c>
      <c r="AI35" s="6">
        <f t="shared" si="8"/>
        <v>21</v>
      </c>
      <c r="AJ35" s="48">
        <v>0</v>
      </c>
      <c r="AK35" s="48">
        <f t="shared" si="9"/>
        <v>535</v>
      </c>
      <c r="AL35" s="5">
        <f t="shared" si="10"/>
        <v>73.79310344827587</v>
      </c>
    </row>
    <row r="36" spans="1:38" ht="15">
      <c r="A36" s="6">
        <v>26</v>
      </c>
      <c r="B36" s="50" t="s">
        <v>115</v>
      </c>
      <c r="C36" s="50">
        <v>23</v>
      </c>
      <c r="D36" s="50">
        <v>25</v>
      </c>
      <c r="E36" s="50">
        <v>3</v>
      </c>
      <c r="F36" s="6">
        <f t="shared" si="0"/>
        <v>48</v>
      </c>
      <c r="G36" s="50">
        <v>27</v>
      </c>
      <c r="H36" s="50">
        <v>58</v>
      </c>
      <c r="I36" s="50">
        <v>3</v>
      </c>
      <c r="J36" s="6">
        <f t="shared" si="1"/>
        <v>85</v>
      </c>
      <c r="K36" s="50">
        <v>21</v>
      </c>
      <c r="L36" s="50">
        <v>60</v>
      </c>
      <c r="M36" s="50">
        <v>3</v>
      </c>
      <c r="N36" s="6">
        <f t="shared" si="2"/>
        <v>81</v>
      </c>
      <c r="O36" s="50">
        <v>21</v>
      </c>
      <c r="P36" s="50">
        <v>38</v>
      </c>
      <c r="Q36" s="50">
        <v>3</v>
      </c>
      <c r="R36" s="6">
        <f t="shared" si="3"/>
        <v>59</v>
      </c>
      <c r="S36" s="50">
        <v>27</v>
      </c>
      <c r="T36" s="50">
        <v>41</v>
      </c>
      <c r="U36" s="50">
        <v>3</v>
      </c>
      <c r="V36" s="6">
        <f t="shared" si="4"/>
        <v>68</v>
      </c>
      <c r="W36" s="50">
        <v>24</v>
      </c>
      <c r="X36" s="50">
        <v>48</v>
      </c>
      <c r="Y36" s="50">
        <v>2</v>
      </c>
      <c r="Z36" s="6">
        <f t="shared" si="5"/>
        <v>72</v>
      </c>
      <c r="AA36" s="50">
        <v>21</v>
      </c>
      <c r="AB36" s="50">
        <v>46</v>
      </c>
      <c r="AC36" s="50">
        <v>2</v>
      </c>
      <c r="AD36" s="6">
        <f t="shared" si="6"/>
        <v>67</v>
      </c>
      <c r="AE36" s="50">
        <v>22</v>
      </c>
      <c r="AF36" s="50">
        <v>45</v>
      </c>
      <c r="AG36" s="50">
        <v>2</v>
      </c>
      <c r="AH36" s="6">
        <f t="shared" si="7"/>
        <v>67</v>
      </c>
      <c r="AI36" s="6">
        <f t="shared" si="8"/>
        <v>21</v>
      </c>
      <c r="AJ36" s="4">
        <v>0</v>
      </c>
      <c r="AK36" s="48">
        <f t="shared" si="9"/>
        <v>547</v>
      </c>
      <c r="AL36" s="5">
        <f t="shared" si="10"/>
        <v>75.44827586206897</v>
      </c>
    </row>
    <row r="37" spans="1:38" ht="15">
      <c r="A37" s="6">
        <v>27</v>
      </c>
      <c r="B37" s="50" t="s">
        <v>116</v>
      </c>
      <c r="C37" s="50">
        <v>25</v>
      </c>
      <c r="D37" s="50">
        <v>34</v>
      </c>
      <c r="E37" s="50">
        <v>3</v>
      </c>
      <c r="F37" s="6">
        <f t="shared" si="0"/>
        <v>59</v>
      </c>
      <c r="G37" s="50">
        <v>25</v>
      </c>
      <c r="H37" s="50">
        <v>68</v>
      </c>
      <c r="I37" s="50">
        <v>3</v>
      </c>
      <c r="J37" s="6">
        <f t="shared" si="1"/>
        <v>93</v>
      </c>
      <c r="K37" s="50">
        <v>25</v>
      </c>
      <c r="L37" s="50">
        <v>65</v>
      </c>
      <c r="M37" s="50">
        <v>3</v>
      </c>
      <c r="N37" s="6">
        <f t="shared" si="2"/>
        <v>90</v>
      </c>
      <c r="O37" s="50">
        <v>25</v>
      </c>
      <c r="P37" s="50">
        <v>44</v>
      </c>
      <c r="Q37" s="50">
        <v>3</v>
      </c>
      <c r="R37" s="6">
        <f t="shared" si="3"/>
        <v>69</v>
      </c>
      <c r="S37" s="50">
        <v>24</v>
      </c>
      <c r="T37" s="50">
        <v>39</v>
      </c>
      <c r="U37" s="50">
        <v>3</v>
      </c>
      <c r="V37" s="6">
        <f t="shared" si="4"/>
        <v>63</v>
      </c>
      <c r="W37" s="50">
        <v>24</v>
      </c>
      <c r="X37" s="50">
        <v>49</v>
      </c>
      <c r="Y37" s="50">
        <v>2</v>
      </c>
      <c r="Z37" s="6">
        <f t="shared" si="5"/>
        <v>73</v>
      </c>
      <c r="AA37" s="50">
        <v>21</v>
      </c>
      <c r="AB37" s="50">
        <v>46</v>
      </c>
      <c r="AC37" s="50">
        <v>2</v>
      </c>
      <c r="AD37" s="6">
        <f t="shared" si="6"/>
        <v>67</v>
      </c>
      <c r="AE37" s="50">
        <v>23</v>
      </c>
      <c r="AF37" s="50">
        <v>45</v>
      </c>
      <c r="AG37" s="50">
        <v>2</v>
      </c>
      <c r="AH37" s="6">
        <f t="shared" si="7"/>
        <v>68</v>
      </c>
      <c r="AI37" s="6">
        <f t="shared" si="8"/>
        <v>21</v>
      </c>
      <c r="AJ37" s="4">
        <v>0</v>
      </c>
      <c r="AK37" s="48">
        <f t="shared" si="9"/>
        <v>582</v>
      </c>
      <c r="AL37" s="5">
        <f t="shared" si="10"/>
        <v>80.27586206896552</v>
      </c>
    </row>
    <row r="38" spans="1:38" ht="15">
      <c r="A38" s="6">
        <v>28</v>
      </c>
      <c r="B38" s="50" t="s">
        <v>22</v>
      </c>
      <c r="C38" s="50">
        <v>29</v>
      </c>
      <c r="D38" s="50">
        <v>46</v>
      </c>
      <c r="E38" s="50">
        <v>3</v>
      </c>
      <c r="F38" s="6">
        <f t="shared" si="0"/>
        <v>75</v>
      </c>
      <c r="G38" s="50">
        <v>28</v>
      </c>
      <c r="H38" s="50">
        <v>54</v>
      </c>
      <c r="I38" s="50">
        <v>3</v>
      </c>
      <c r="J38" s="6">
        <f t="shared" si="1"/>
        <v>82</v>
      </c>
      <c r="K38" s="50">
        <v>28</v>
      </c>
      <c r="L38" s="50">
        <v>64</v>
      </c>
      <c r="M38" s="50">
        <v>3</v>
      </c>
      <c r="N38" s="6">
        <f t="shared" si="2"/>
        <v>92</v>
      </c>
      <c r="O38" s="50">
        <v>24</v>
      </c>
      <c r="P38" s="50">
        <v>43</v>
      </c>
      <c r="Q38" s="50">
        <v>3</v>
      </c>
      <c r="R38" s="6">
        <f t="shared" si="3"/>
        <v>67</v>
      </c>
      <c r="S38" s="50">
        <v>30</v>
      </c>
      <c r="T38" s="50">
        <v>70</v>
      </c>
      <c r="U38" s="50">
        <v>3</v>
      </c>
      <c r="V38" s="6">
        <f t="shared" si="4"/>
        <v>100</v>
      </c>
      <c r="W38" s="50">
        <v>25</v>
      </c>
      <c r="X38" s="50">
        <v>50</v>
      </c>
      <c r="Y38" s="50">
        <v>2</v>
      </c>
      <c r="Z38" s="6">
        <f t="shared" si="5"/>
        <v>75</v>
      </c>
      <c r="AA38" s="50">
        <v>24</v>
      </c>
      <c r="AB38" s="50">
        <v>49</v>
      </c>
      <c r="AC38" s="50">
        <v>2</v>
      </c>
      <c r="AD38" s="6">
        <f t="shared" si="6"/>
        <v>73</v>
      </c>
      <c r="AE38" s="50">
        <v>25</v>
      </c>
      <c r="AF38" s="50">
        <v>50</v>
      </c>
      <c r="AG38" s="50">
        <v>2</v>
      </c>
      <c r="AH38" s="6">
        <f t="shared" si="7"/>
        <v>75</v>
      </c>
      <c r="AI38" s="6">
        <f t="shared" si="8"/>
        <v>21</v>
      </c>
      <c r="AJ38" s="43">
        <v>0</v>
      </c>
      <c r="AK38" s="48">
        <f t="shared" si="9"/>
        <v>639</v>
      </c>
      <c r="AL38" s="5">
        <f t="shared" si="10"/>
        <v>88.13793103448276</v>
      </c>
    </row>
    <row r="39" spans="1:38" ht="15">
      <c r="A39" s="6">
        <v>29</v>
      </c>
      <c r="B39" s="50" t="s">
        <v>117</v>
      </c>
      <c r="C39" s="50">
        <v>22</v>
      </c>
      <c r="D39" s="50">
        <v>26</v>
      </c>
      <c r="E39" s="50">
        <v>3</v>
      </c>
      <c r="F39" s="6">
        <f t="shared" si="0"/>
        <v>48</v>
      </c>
      <c r="G39" s="50">
        <v>17</v>
      </c>
      <c r="H39" s="50">
        <v>26</v>
      </c>
      <c r="I39" s="50">
        <v>3</v>
      </c>
      <c r="J39" s="6">
        <f t="shared" si="1"/>
        <v>43</v>
      </c>
      <c r="K39" s="50">
        <v>21</v>
      </c>
      <c r="L39" s="50">
        <v>26</v>
      </c>
      <c r="M39" s="50">
        <v>3</v>
      </c>
      <c r="N39" s="6">
        <f t="shared" si="2"/>
        <v>47</v>
      </c>
      <c r="O39" s="50">
        <v>18</v>
      </c>
      <c r="P39" s="50">
        <v>32</v>
      </c>
      <c r="Q39" s="50">
        <v>3</v>
      </c>
      <c r="R39" s="6">
        <f t="shared" si="3"/>
        <v>50</v>
      </c>
      <c r="S39" s="50">
        <v>22</v>
      </c>
      <c r="T39" s="50">
        <v>34</v>
      </c>
      <c r="U39" s="50">
        <v>3</v>
      </c>
      <c r="V39" s="6">
        <f t="shared" si="4"/>
        <v>56</v>
      </c>
      <c r="W39" s="50">
        <v>23</v>
      </c>
      <c r="X39" s="50">
        <v>47</v>
      </c>
      <c r="Y39" s="50">
        <v>2</v>
      </c>
      <c r="Z39" s="6">
        <f t="shared" si="5"/>
        <v>70</v>
      </c>
      <c r="AA39" s="50">
        <v>20</v>
      </c>
      <c r="AB39" s="50">
        <v>45</v>
      </c>
      <c r="AC39" s="50">
        <v>2</v>
      </c>
      <c r="AD39" s="6">
        <f t="shared" si="6"/>
        <v>65</v>
      </c>
      <c r="AE39" s="50">
        <v>20</v>
      </c>
      <c r="AF39" s="50">
        <v>42</v>
      </c>
      <c r="AG39" s="50">
        <v>2</v>
      </c>
      <c r="AH39" s="6">
        <f t="shared" si="7"/>
        <v>62</v>
      </c>
      <c r="AI39" s="6">
        <f t="shared" si="8"/>
        <v>21</v>
      </c>
      <c r="AJ39" s="4">
        <v>0</v>
      </c>
      <c r="AK39" s="48">
        <f t="shared" si="9"/>
        <v>441</v>
      </c>
      <c r="AL39" s="5">
        <f t="shared" si="10"/>
        <v>60.827586206896555</v>
      </c>
    </row>
    <row r="40" spans="1:38" ht="15">
      <c r="A40" s="6">
        <v>30</v>
      </c>
      <c r="B40" s="50" t="s">
        <v>118</v>
      </c>
      <c r="C40" s="50">
        <v>26</v>
      </c>
      <c r="D40" s="50">
        <v>33</v>
      </c>
      <c r="E40" s="50">
        <v>3</v>
      </c>
      <c r="F40" s="6">
        <f t="shared" si="0"/>
        <v>59</v>
      </c>
      <c r="G40" s="50">
        <v>18</v>
      </c>
      <c r="H40" s="50">
        <v>35</v>
      </c>
      <c r="I40" s="50">
        <v>3</v>
      </c>
      <c r="J40" s="6">
        <f t="shared" si="1"/>
        <v>53</v>
      </c>
      <c r="K40" s="50">
        <v>20</v>
      </c>
      <c r="L40" s="50">
        <v>34</v>
      </c>
      <c r="M40" s="50">
        <v>3</v>
      </c>
      <c r="N40" s="6">
        <f t="shared" si="2"/>
        <v>54</v>
      </c>
      <c r="O40" s="50">
        <v>22</v>
      </c>
      <c r="P40" s="50">
        <v>30</v>
      </c>
      <c r="Q40" s="50">
        <v>3</v>
      </c>
      <c r="R40" s="6">
        <f t="shared" si="3"/>
        <v>52</v>
      </c>
      <c r="S40" s="50">
        <v>25</v>
      </c>
      <c r="T40" s="50">
        <v>25</v>
      </c>
      <c r="U40" s="50">
        <v>3</v>
      </c>
      <c r="V40" s="6">
        <f t="shared" si="4"/>
        <v>50</v>
      </c>
      <c r="W40" s="50">
        <v>22</v>
      </c>
      <c r="X40" s="50">
        <v>47</v>
      </c>
      <c r="Y40" s="50">
        <v>2</v>
      </c>
      <c r="Z40" s="6">
        <f t="shared" si="5"/>
        <v>69</v>
      </c>
      <c r="AA40" s="50">
        <v>19</v>
      </c>
      <c r="AB40" s="50">
        <v>40</v>
      </c>
      <c r="AC40" s="50">
        <v>2</v>
      </c>
      <c r="AD40" s="6">
        <f t="shared" si="6"/>
        <v>59</v>
      </c>
      <c r="AE40" s="50">
        <v>22</v>
      </c>
      <c r="AF40" s="50">
        <v>46</v>
      </c>
      <c r="AG40" s="50">
        <v>2</v>
      </c>
      <c r="AH40" s="6">
        <f t="shared" si="7"/>
        <v>68</v>
      </c>
      <c r="AI40" s="6">
        <f t="shared" si="8"/>
        <v>21</v>
      </c>
      <c r="AJ40" s="4">
        <v>0</v>
      </c>
      <c r="AK40" s="48">
        <f t="shared" si="9"/>
        <v>464</v>
      </c>
      <c r="AL40" s="5">
        <f t="shared" si="10"/>
        <v>64</v>
      </c>
    </row>
    <row r="41" spans="1:38" ht="15">
      <c r="A41" s="6">
        <v>31</v>
      </c>
      <c r="B41" s="50" t="s">
        <v>119</v>
      </c>
      <c r="C41" s="50">
        <v>28</v>
      </c>
      <c r="D41" s="50">
        <v>4</v>
      </c>
      <c r="E41" s="50">
        <v>0</v>
      </c>
      <c r="F41" s="6">
        <f t="shared" si="0"/>
        <v>32</v>
      </c>
      <c r="G41" s="50">
        <v>19</v>
      </c>
      <c r="H41" s="50">
        <v>32</v>
      </c>
      <c r="I41" s="50">
        <v>3</v>
      </c>
      <c r="J41" s="6">
        <f t="shared" si="1"/>
        <v>51</v>
      </c>
      <c r="K41" s="50">
        <v>26</v>
      </c>
      <c r="L41" s="50">
        <v>4</v>
      </c>
      <c r="M41" s="50">
        <v>0</v>
      </c>
      <c r="N41" s="6">
        <f t="shared" si="2"/>
        <v>30</v>
      </c>
      <c r="O41" s="50">
        <v>20</v>
      </c>
      <c r="P41" s="50">
        <v>28</v>
      </c>
      <c r="Q41" s="50">
        <v>3</v>
      </c>
      <c r="R41" s="6">
        <f t="shared" si="3"/>
        <v>48</v>
      </c>
      <c r="S41" s="50">
        <v>27</v>
      </c>
      <c r="T41" s="50">
        <v>38</v>
      </c>
      <c r="U41" s="50">
        <v>3</v>
      </c>
      <c r="V41" s="6">
        <f t="shared" si="4"/>
        <v>65</v>
      </c>
      <c r="W41" s="50">
        <v>23</v>
      </c>
      <c r="X41" s="50">
        <v>48</v>
      </c>
      <c r="Y41" s="50">
        <v>2</v>
      </c>
      <c r="Z41" s="6">
        <f t="shared" si="5"/>
        <v>71</v>
      </c>
      <c r="AA41" s="50">
        <v>19</v>
      </c>
      <c r="AB41" s="50">
        <v>44</v>
      </c>
      <c r="AC41" s="50">
        <v>2</v>
      </c>
      <c r="AD41" s="6">
        <f t="shared" si="6"/>
        <v>63</v>
      </c>
      <c r="AE41" s="50">
        <v>22</v>
      </c>
      <c r="AF41" s="50">
        <v>47</v>
      </c>
      <c r="AG41" s="50">
        <v>2</v>
      </c>
      <c r="AH41" s="6">
        <f t="shared" si="7"/>
        <v>69</v>
      </c>
      <c r="AI41" s="6">
        <f t="shared" si="8"/>
        <v>15</v>
      </c>
      <c r="AJ41" s="4">
        <v>2</v>
      </c>
      <c r="AK41" s="48">
        <f t="shared" si="9"/>
        <v>429</v>
      </c>
      <c r="AL41" s="5">
        <f t="shared" si="10"/>
        <v>59.17241379310345</v>
      </c>
    </row>
    <row r="42" spans="1:38" ht="15">
      <c r="A42" s="6">
        <v>32</v>
      </c>
      <c r="B42" s="50" t="s">
        <v>23</v>
      </c>
      <c r="C42" s="50">
        <v>26</v>
      </c>
      <c r="D42" s="50">
        <v>44</v>
      </c>
      <c r="E42" s="50">
        <v>3</v>
      </c>
      <c r="F42" s="6">
        <f t="shared" si="0"/>
        <v>70</v>
      </c>
      <c r="G42" s="50">
        <v>25</v>
      </c>
      <c r="H42" s="50">
        <v>45</v>
      </c>
      <c r="I42" s="50">
        <v>3</v>
      </c>
      <c r="J42" s="6">
        <f t="shared" si="1"/>
        <v>70</v>
      </c>
      <c r="K42" s="50">
        <v>25</v>
      </c>
      <c r="L42" s="50">
        <v>37</v>
      </c>
      <c r="M42" s="50">
        <v>3</v>
      </c>
      <c r="N42" s="6">
        <f t="shared" si="2"/>
        <v>62</v>
      </c>
      <c r="O42" s="50">
        <v>24</v>
      </c>
      <c r="P42" s="50">
        <v>39</v>
      </c>
      <c r="Q42" s="50">
        <v>3</v>
      </c>
      <c r="R42" s="6">
        <f t="shared" si="3"/>
        <v>63</v>
      </c>
      <c r="S42" s="50">
        <v>26</v>
      </c>
      <c r="T42" s="50">
        <v>53</v>
      </c>
      <c r="U42" s="50">
        <v>3</v>
      </c>
      <c r="V42" s="6">
        <f t="shared" si="4"/>
        <v>79</v>
      </c>
      <c r="W42" s="50">
        <v>24</v>
      </c>
      <c r="X42" s="50">
        <v>49</v>
      </c>
      <c r="Y42" s="50">
        <v>2</v>
      </c>
      <c r="Z42" s="6">
        <f t="shared" si="5"/>
        <v>73</v>
      </c>
      <c r="AA42" s="50">
        <v>21</v>
      </c>
      <c r="AB42" s="50">
        <v>47</v>
      </c>
      <c r="AC42" s="50">
        <v>2</v>
      </c>
      <c r="AD42" s="6">
        <f t="shared" si="6"/>
        <v>68</v>
      </c>
      <c r="AE42" s="50">
        <v>21</v>
      </c>
      <c r="AF42" s="50">
        <v>44</v>
      </c>
      <c r="AG42" s="50">
        <v>2</v>
      </c>
      <c r="AH42" s="6">
        <f t="shared" si="7"/>
        <v>65</v>
      </c>
      <c r="AI42" s="6">
        <f t="shared" si="8"/>
        <v>21</v>
      </c>
      <c r="AJ42" s="43">
        <v>0</v>
      </c>
      <c r="AK42" s="48">
        <f t="shared" si="9"/>
        <v>550</v>
      </c>
      <c r="AL42" s="5">
        <f t="shared" si="10"/>
        <v>75.86206896551724</v>
      </c>
    </row>
    <row r="43" spans="1:38" ht="15">
      <c r="A43" s="6">
        <v>33</v>
      </c>
      <c r="B43" s="50" t="s">
        <v>120</v>
      </c>
      <c r="C43" s="50">
        <v>26</v>
      </c>
      <c r="D43" s="50">
        <v>27</v>
      </c>
      <c r="E43" s="50">
        <v>3</v>
      </c>
      <c r="F43" s="6">
        <f t="shared" si="0"/>
        <v>53</v>
      </c>
      <c r="G43" s="50">
        <v>22</v>
      </c>
      <c r="H43" s="50">
        <v>25</v>
      </c>
      <c r="I43" s="50">
        <v>3</v>
      </c>
      <c r="J43" s="6">
        <f t="shared" si="1"/>
        <v>47</v>
      </c>
      <c r="K43" s="50">
        <v>28</v>
      </c>
      <c r="L43" s="50">
        <v>35</v>
      </c>
      <c r="M43" s="50">
        <v>3</v>
      </c>
      <c r="N43" s="6">
        <f t="shared" si="2"/>
        <v>63</v>
      </c>
      <c r="O43" s="50">
        <v>28</v>
      </c>
      <c r="P43" s="50">
        <v>33</v>
      </c>
      <c r="Q43" s="50">
        <v>3</v>
      </c>
      <c r="R43" s="6">
        <f t="shared" si="3"/>
        <v>61</v>
      </c>
      <c r="S43" s="50">
        <v>25</v>
      </c>
      <c r="T43" s="50">
        <v>47</v>
      </c>
      <c r="U43" s="50">
        <v>3</v>
      </c>
      <c r="V43" s="6">
        <f t="shared" si="4"/>
        <v>72</v>
      </c>
      <c r="W43" s="50">
        <v>24</v>
      </c>
      <c r="X43" s="50">
        <v>48</v>
      </c>
      <c r="Y43" s="50">
        <v>2</v>
      </c>
      <c r="Z43" s="6">
        <f t="shared" si="5"/>
        <v>72</v>
      </c>
      <c r="AA43" s="50">
        <v>21</v>
      </c>
      <c r="AB43" s="50">
        <v>46</v>
      </c>
      <c r="AC43" s="50">
        <v>2</v>
      </c>
      <c r="AD43" s="6">
        <f t="shared" si="6"/>
        <v>67</v>
      </c>
      <c r="AE43" s="50">
        <v>23</v>
      </c>
      <c r="AF43" s="50">
        <v>46</v>
      </c>
      <c r="AG43" s="50">
        <v>2</v>
      </c>
      <c r="AH43" s="6">
        <f t="shared" si="7"/>
        <v>69</v>
      </c>
      <c r="AI43" s="6">
        <f t="shared" si="8"/>
        <v>21</v>
      </c>
      <c r="AJ43" s="4">
        <v>0</v>
      </c>
      <c r="AK43" s="48">
        <f t="shared" si="9"/>
        <v>504</v>
      </c>
      <c r="AL43" s="5">
        <f t="shared" si="10"/>
        <v>69.51724137931035</v>
      </c>
    </row>
    <row r="44" spans="1:38" ht="15">
      <c r="A44" s="6">
        <v>34</v>
      </c>
      <c r="B44" s="50" t="s">
        <v>121</v>
      </c>
      <c r="C44" s="50">
        <v>22</v>
      </c>
      <c r="D44" s="50">
        <v>49</v>
      </c>
      <c r="E44" s="50">
        <v>3</v>
      </c>
      <c r="F44" s="6">
        <f t="shared" si="0"/>
        <v>71</v>
      </c>
      <c r="G44" s="50">
        <v>27</v>
      </c>
      <c r="H44" s="50">
        <v>52</v>
      </c>
      <c r="I44" s="50">
        <v>3</v>
      </c>
      <c r="J44" s="6">
        <f t="shared" si="1"/>
        <v>79</v>
      </c>
      <c r="K44" s="50">
        <v>20</v>
      </c>
      <c r="L44" s="50">
        <v>49</v>
      </c>
      <c r="M44" s="50">
        <v>3</v>
      </c>
      <c r="N44" s="6">
        <f t="shared" si="2"/>
        <v>69</v>
      </c>
      <c r="O44" s="50">
        <v>24</v>
      </c>
      <c r="P44" s="50">
        <v>31</v>
      </c>
      <c r="Q44" s="50">
        <v>3</v>
      </c>
      <c r="R44" s="6">
        <f t="shared" si="3"/>
        <v>55</v>
      </c>
      <c r="S44" s="50">
        <v>22</v>
      </c>
      <c r="T44" s="50">
        <v>37</v>
      </c>
      <c r="U44" s="50">
        <v>3</v>
      </c>
      <c r="V44" s="6">
        <f t="shared" si="4"/>
        <v>59</v>
      </c>
      <c r="W44" s="50">
        <v>24</v>
      </c>
      <c r="X44" s="50">
        <v>49</v>
      </c>
      <c r="Y44" s="50">
        <v>2</v>
      </c>
      <c r="Z44" s="6">
        <f t="shared" si="5"/>
        <v>73</v>
      </c>
      <c r="AA44" s="50">
        <v>22</v>
      </c>
      <c r="AB44" s="50">
        <v>46</v>
      </c>
      <c r="AC44" s="50">
        <v>2</v>
      </c>
      <c r="AD44" s="6">
        <f t="shared" si="6"/>
        <v>68</v>
      </c>
      <c r="AE44" s="50">
        <v>22</v>
      </c>
      <c r="AF44" s="50">
        <v>47</v>
      </c>
      <c r="AG44" s="50">
        <v>2</v>
      </c>
      <c r="AH44" s="6">
        <f t="shared" si="7"/>
        <v>69</v>
      </c>
      <c r="AI44" s="6">
        <f t="shared" si="8"/>
        <v>21</v>
      </c>
      <c r="AJ44" s="4">
        <v>0</v>
      </c>
      <c r="AK44" s="48">
        <f t="shared" si="9"/>
        <v>543</v>
      </c>
      <c r="AL44" s="5">
        <f t="shared" si="10"/>
        <v>74.89655172413792</v>
      </c>
    </row>
    <row r="45" spans="1:38" ht="15">
      <c r="A45" s="6">
        <v>35</v>
      </c>
      <c r="B45" s="50" t="s">
        <v>122</v>
      </c>
      <c r="C45" s="50">
        <v>27</v>
      </c>
      <c r="D45" s="50">
        <v>12</v>
      </c>
      <c r="E45" s="50">
        <v>0</v>
      </c>
      <c r="F45" s="6">
        <f t="shared" si="0"/>
        <v>39</v>
      </c>
      <c r="G45" s="50">
        <v>24</v>
      </c>
      <c r="H45" s="50">
        <v>43</v>
      </c>
      <c r="I45" s="50">
        <v>3</v>
      </c>
      <c r="J45" s="6">
        <f t="shared" si="1"/>
        <v>67</v>
      </c>
      <c r="K45" s="50">
        <v>24</v>
      </c>
      <c r="L45" s="50">
        <v>24</v>
      </c>
      <c r="M45" s="50">
        <v>3</v>
      </c>
      <c r="N45" s="6">
        <f t="shared" si="2"/>
        <v>48</v>
      </c>
      <c r="O45" s="50">
        <v>18</v>
      </c>
      <c r="P45" s="50">
        <v>31</v>
      </c>
      <c r="Q45" s="50">
        <v>3</v>
      </c>
      <c r="R45" s="6">
        <f t="shared" si="3"/>
        <v>49</v>
      </c>
      <c r="S45" s="50">
        <v>25</v>
      </c>
      <c r="T45" s="50">
        <v>11</v>
      </c>
      <c r="U45" s="50">
        <v>0</v>
      </c>
      <c r="V45" s="6">
        <f t="shared" si="4"/>
        <v>36</v>
      </c>
      <c r="W45" s="50">
        <v>23</v>
      </c>
      <c r="X45" s="50">
        <v>48</v>
      </c>
      <c r="Y45" s="50">
        <v>2</v>
      </c>
      <c r="Z45" s="6">
        <f t="shared" si="5"/>
        <v>71</v>
      </c>
      <c r="AA45" s="50">
        <v>20</v>
      </c>
      <c r="AB45" s="50">
        <v>43</v>
      </c>
      <c r="AC45" s="50">
        <v>2</v>
      </c>
      <c r="AD45" s="6">
        <f t="shared" si="6"/>
        <v>63</v>
      </c>
      <c r="AE45" s="50">
        <v>21</v>
      </c>
      <c r="AF45" s="50">
        <v>44</v>
      </c>
      <c r="AG45" s="50">
        <v>2</v>
      </c>
      <c r="AH45" s="6">
        <f t="shared" si="7"/>
        <v>65</v>
      </c>
      <c r="AI45" s="6">
        <f t="shared" si="8"/>
        <v>15</v>
      </c>
      <c r="AJ45" s="4">
        <v>2</v>
      </c>
      <c r="AK45" s="48">
        <f t="shared" si="9"/>
        <v>438</v>
      </c>
      <c r="AL45" s="5">
        <f t="shared" si="10"/>
        <v>60.41379310344828</v>
      </c>
    </row>
    <row r="46" spans="1:38" ht="15">
      <c r="A46" s="6">
        <v>36</v>
      </c>
      <c r="B46" s="50" t="s">
        <v>123</v>
      </c>
      <c r="C46" s="50">
        <v>25</v>
      </c>
      <c r="D46" s="50">
        <v>37</v>
      </c>
      <c r="E46" s="50">
        <v>3</v>
      </c>
      <c r="F46" s="6">
        <f t="shared" si="0"/>
        <v>62</v>
      </c>
      <c r="G46" s="50">
        <v>23</v>
      </c>
      <c r="H46" s="50">
        <v>42</v>
      </c>
      <c r="I46" s="50">
        <v>3</v>
      </c>
      <c r="J46" s="6">
        <f t="shared" si="1"/>
        <v>65</v>
      </c>
      <c r="K46" s="50">
        <v>26</v>
      </c>
      <c r="L46" s="50">
        <v>35</v>
      </c>
      <c r="M46" s="50">
        <v>3</v>
      </c>
      <c r="N46" s="6">
        <f t="shared" si="2"/>
        <v>61</v>
      </c>
      <c r="O46" s="50">
        <v>23</v>
      </c>
      <c r="P46" s="50">
        <v>28</v>
      </c>
      <c r="Q46" s="50">
        <v>3</v>
      </c>
      <c r="R46" s="6">
        <f t="shared" si="3"/>
        <v>51</v>
      </c>
      <c r="S46" s="50">
        <v>23</v>
      </c>
      <c r="T46" s="50">
        <v>34</v>
      </c>
      <c r="U46" s="50">
        <v>3</v>
      </c>
      <c r="V46" s="6">
        <f t="shared" si="4"/>
        <v>57</v>
      </c>
      <c r="W46" s="50">
        <v>23</v>
      </c>
      <c r="X46" s="50">
        <v>48</v>
      </c>
      <c r="Y46" s="50">
        <v>2</v>
      </c>
      <c r="Z46" s="6">
        <f t="shared" si="5"/>
        <v>71</v>
      </c>
      <c r="AA46" s="50">
        <v>21</v>
      </c>
      <c r="AB46" s="50">
        <v>46</v>
      </c>
      <c r="AC46" s="50">
        <v>2</v>
      </c>
      <c r="AD46" s="6">
        <f t="shared" si="6"/>
        <v>67</v>
      </c>
      <c r="AE46" s="50">
        <v>23</v>
      </c>
      <c r="AF46" s="50">
        <v>45</v>
      </c>
      <c r="AG46" s="50">
        <v>2</v>
      </c>
      <c r="AH46" s="6">
        <f t="shared" si="7"/>
        <v>68</v>
      </c>
      <c r="AI46" s="6">
        <f t="shared" si="8"/>
        <v>21</v>
      </c>
      <c r="AJ46" s="6">
        <v>0</v>
      </c>
      <c r="AK46" s="48">
        <f t="shared" si="9"/>
        <v>502</v>
      </c>
      <c r="AL46" s="5">
        <f t="shared" si="10"/>
        <v>69.24137931034483</v>
      </c>
    </row>
    <row r="47" spans="1:40" ht="15">
      <c r="A47" s="6">
        <v>37</v>
      </c>
      <c r="B47" s="50" t="s">
        <v>124</v>
      </c>
      <c r="C47" s="50">
        <v>26</v>
      </c>
      <c r="D47" s="50">
        <v>26</v>
      </c>
      <c r="E47" s="50">
        <v>3</v>
      </c>
      <c r="F47" s="6">
        <f t="shared" si="0"/>
        <v>52</v>
      </c>
      <c r="G47" s="50">
        <v>19</v>
      </c>
      <c r="H47" s="50">
        <v>25</v>
      </c>
      <c r="I47" s="50">
        <v>3</v>
      </c>
      <c r="J47" s="6">
        <f t="shared" si="1"/>
        <v>44</v>
      </c>
      <c r="K47" s="50">
        <v>19</v>
      </c>
      <c r="L47" s="50">
        <v>24</v>
      </c>
      <c r="M47" s="50">
        <v>3</v>
      </c>
      <c r="N47" s="6">
        <f t="shared" si="2"/>
        <v>43</v>
      </c>
      <c r="O47" s="50">
        <v>23</v>
      </c>
      <c r="P47" s="50">
        <v>29</v>
      </c>
      <c r="Q47" s="50">
        <v>3</v>
      </c>
      <c r="R47" s="6">
        <f t="shared" si="3"/>
        <v>52</v>
      </c>
      <c r="S47" s="50">
        <v>23</v>
      </c>
      <c r="T47" s="50">
        <v>34</v>
      </c>
      <c r="U47" s="50">
        <v>3</v>
      </c>
      <c r="V47" s="6">
        <f t="shared" si="4"/>
        <v>57</v>
      </c>
      <c r="W47" s="50">
        <v>23</v>
      </c>
      <c r="X47" s="50">
        <v>47</v>
      </c>
      <c r="Y47" s="50">
        <v>2</v>
      </c>
      <c r="Z47" s="6">
        <f t="shared" si="5"/>
        <v>70</v>
      </c>
      <c r="AA47" s="50">
        <v>20</v>
      </c>
      <c r="AB47" s="50">
        <v>43</v>
      </c>
      <c r="AC47" s="50">
        <v>2</v>
      </c>
      <c r="AD47" s="6">
        <f t="shared" si="6"/>
        <v>63</v>
      </c>
      <c r="AE47" s="50">
        <v>21</v>
      </c>
      <c r="AF47" s="50">
        <v>45</v>
      </c>
      <c r="AG47" s="50">
        <v>2</v>
      </c>
      <c r="AH47" s="6">
        <f t="shared" si="7"/>
        <v>66</v>
      </c>
      <c r="AI47" s="6">
        <f t="shared" si="8"/>
        <v>21</v>
      </c>
      <c r="AJ47" s="4">
        <v>0</v>
      </c>
      <c r="AK47" s="48">
        <f t="shared" si="9"/>
        <v>447</v>
      </c>
      <c r="AL47" s="5">
        <f t="shared" si="10"/>
        <v>61.6551724137931</v>
      </c>
      <c r="AN47" s="51">
        <f>34/42*100</f>
        <v>80.95238095238095</v>
      </c>
    </row>
    <row r="48" spans="1:38" ht="15">
      <c r="A48" s="6">
        <v>38</v>
      </c>
      <c r="B48" s="50" t="s">
        <v>125</v>
      </c>
      <c r="C48" s="50">
        <v>30</v>
      </c>
      <c r="D48" s="50">
        <v>42</v>
      </c>
      <c r="E48" s="50">
        <v>3</v>
      </c>
      <c r="F48" s="6">
        <f t="shared" si="0"/>
        <v>72</v>
      </c>
      <c r="G48" s="50">
        <v>25</v>
      </c>
      <c r="H48" s="50">
        <v>40</v>
      </c>
      <c r="I48" s="50">
        <v>3</v>
      </c>
      <c r="J48" s="6">
        <f t="shared" si="1"/>
        <v>65</v>
      </c>
      <c r="K48" s="50">
        <v>22</v>
      </c>
      <c r="L48" s="50">
        <v>38</v>
      </c>
      <c r="M48" s="50">
        <v>3</v>
      </c>
      <c r="N48" s="6">
        <f t="shared" si="2"/>
        <v>60</v>
      </c>
      <c r="O48" s="50">
        <v>20</v>
      </c>
      <c r="P48" s="50">
        <v>36</v>
      </c>
      <c r="Q48" s="50">
        <v>3</v>
      </c>
      <c r="R48" s="6">
        <f t="shared" si="3"/>
        <v>56</v>
      </c>
      <c r="S48" s="50">
        <v>21</v>
      </c>
      <c r="T48" s="50">
        <v>29</v>
      </c>
      <c r="U48" s="50">
        <v>3</v>
      </c>
      <c r="V48" s="6">
        <f t="shared" si="4"/>
        <v>50</v>
      </c>
      <c r="W48" s="50">
        <v>24</v>
      </c>
      <c r="X48" s="50">
        <v>50</v>
      </c>
      <c r="Y48" s="50">
        <v>2</v>
      </c>
      <c r="Z48" s="6">
        <f t="shared" si="5"/>
        <v>74</v>
      </c>
      <c r="AA48" s="50">
        <v>21</v>
      </c>
      <c r="AB48" s="50">
        <v>49</v>
      </c>
      <c r="AC48" s="50">
        <v>2</v>
      </c>
      <c r="AD48" s="6">
        <f t="shared" si="6"/>
        <v>70</v>
      </c>
      <c r="AE48" s="50">
        <v>22</v>
      </c>
      <c r="AF48" s="50">
        <v>47</v>
      </c>
      <c r="AG48" s="50">
        <v>2</v>
      </c>
      <c r="AH48" s="6">
        <f t="shared" si="7"/>
        <v>69</v>
      </c>
      <c r="AI48" s="6">
        <f t="shared" si="8"/>
        <v>21</v>
      </c>
      <c r="AJ48" s="6">
        <v>0</v>
      </c>
      <c r="AK48" s="48">
        <f t="shared" si="9"/>
        <v>516</v>
      </c>
      <c r="AL48" s="5">
        <f t="shared" si="10"/>
        <v>71.17241379310344</v>
      </c>
    </row>
    <row r="49" spans="1:38" ht="15">
      <c r="A49" s="6">
        <v>39</v>
      </c>
      <c r="B49" s="50" t="s">
        <v>24</v>
      </c>
      <c r="C49" s="50">
        <v>26</v>
      </c>
      <c r="D49" s="50">
        <v>32</v>
      </c>
      <c r="E49" s="50">
        <v>3</v>
      </c>
      <c r="F49" s="6">
        <f t="shared" si="0"/>
        <v>58</v>
      </c>
      <c r="G49" s="50">
        <v>25</v>
      </c>
      <c r="H49" s="50">
        <v>50</v>
      </c>
      <c r="I49" s="50">
        <v>3</v>
      </c>
      <c r="J49" s="6">
        <f t="shared" si="1"/>
        <v>75</v>
      </c>
      <c r="K49" s="50">
        <v>29</v>
      </c>
      <c r="L49" s="50">
        <v>42</v>
      </c>
      <c r="M49" s="50">
        <v>3</v>
      </c>
      <c r="N49" s="6">
        <f t="shared" si="2"/>
        <v>71</v>
      </c>
      <c r="O49" s="50">
        <v>25</v>
      </c>
      <c r="P49" s="50">
        <v>50</v>
      </c>
      <c r="Q49" s="50">
        <v>3</v>
      </c>
      <c r="R49" s="6">
        <f t="shared" si="3"/>
        <v>75</v>
      </c>
      <c r="S49" s="50">
        <v>26</v>
      </c>
      <c r="T49" s="50">
        <v>36</v>
      </c>
      <c r="U49" s="50">
        <v>3</v>
      </c>
      <c r="V49" s="6">
        <f t="shared" si="4"/>
        <v>62</v>
      </c>
      <c r="W49" s="50">
        <v>25</v>
      </c>
      <c r="X49" s="50">
        <v>48</v>
      </c>
      <c r="Y49" s="50">
        <v>2</v>
      </c>
      <c r="Z49" s="6">
        <f t="shared" si="5"/>
        <v>73</v>
      </c>
      <c r="AA49" s="50">
        <v>23</v>
      </c>
      <c r="AB49" s="50">
        <v>48</v>
      </c>
      <c r="AC49" s="50">
        <v>2</v>
      </c>
      <c r="AD49" s="6">
        <f t="shared" si="6"/>
        <v>71</v>
      </c>
      <c r="AE49" s="50">
        <v>25</v>
      </c>
      <c r="AF49" s="50">
        <v>50</v>
      </c>
      <c r="AG49" s="50">
        <v>2</v>
      </c>
      <c r="AH49" s="6">
        <f t="shared" si="7"/>
        <v>75</v>
      </c>
      <c r="AI49" s="6">
        <f t="shared" si="8"/>
        <v>21</v>
      </c>
      <c r="AJ49" s="6">
        <v>0</v>
      </c>
      <c r="AK49" s="48">
        <f t="shared" si="9"/>
        <v>560</v>
      </c>
      <c r="AL49" s="5">
        <f t="shared" si="10"/>
        <v>77.24137931034483</v>
      </c>
    </row>
    <row r="50" spans="1:41" ht="15">
      <c r="A50" s="6">
        <v>40</v>
      </c>
      <c r="B50" s="50" t="s">
        <v>126</v>
      </c>
      <c r="C50" s="50">
        <v>30</v>
      </c>
      <c r="D50" s="50">
        <v>47</v>
      </c>
      <c r="E50" s="50">
        <v>3</v>
      </c>
      <c r="F50" s="6">
        <f t="shared" si="0"/>
        <v>77</v>
      </c>
      <c r="G50" s="50">
        <v>26</v>
      </c>
      <c r="H50" s="50">
        <v>55</v>
      </c>
      <c r="I50" s="50">
        <v>3</v>
      </c>
      <c r="J50" s="6">
        <f t="shared" si="1"/>
        <v>81</v>
      </c>
      <c r="K50" s="50">
        <v>29</v>
      </c>
      <c r="L50" s="50">
        <v>53</v>
      </c>
      <c r="M50" s="50">
        <v>3</v>
      </c>
      <c r="N50" s="6">
        <f t="shared" si="2"/>
        <v>82</v>
      </c>
      <c r="O50" s="50">
        <v>24</v>
      </c>
      <c r="P50" s="50">
        <v>46</v>
      </c>
      <c r="Q50" s="50">
        <v>3</v>
      </c>
      <c r="R50" s="6">
        <f t="shared" si="3"/>
        <v>70</v>
      </c>
      <c r="S50" s="50">
        <v>26</v>
      </c>
      <c r="T50" s="50">
        <v>53</v>
      </c>
      <c r="U50" s="50">
        <v>3</v>
      </c>
      <c r="V50" s="6">
        <f t="shared" si="4"/>
        <v>79</v>
      </c>
      <c r="W50" s="50">
        <v>25</v>
      </c>
      <c r="X50" s="50">
        <v>50</v>
      </c>
      <c r="Y50" s="50">
        <v>2</v>
      </c>
      <c r="Z50" s="6">
        <f t="shared" si="5"/>
        <v>75</v>
      </c>
      <c r="AA50" s="50">
        <v>22</v>
      </c>
      <c r="AB50" s="50">
        <v>48</v>
      </c>
      <c r="AC50" s="50">
        <v>2</v>
      </c>
      <c r="AD50" s="6">
        <f t="shared" si="6"/>
        <v>70</v>
      </c>
      <c r="AE50" s="50">
        <v>24</v>
      </c>
      <c r="AF50" s="50">
        <v>49</v>
      </c>
      <c r="AG50" s="50">
        <v>2</v>
      </c>
      <c r="AH50" s="6">
        <f t="shared" si="7"/>
        <v>73</v>
      </c>
      <c r="AI50" s="6">
        <f t="shared" si="8"/>
        <v>21</v>
      </c>
      <c r="AJ50" s="4">
        <v>0</v>
      </c>
      <c r="AK50" s="48">
        <f t="shared" si="9"/>
        <v>607</v>
      </c>
      <c r="AL50" s="5">
        <f t="shared" si="10"/>
        <v>83.72413793103448</v>
      </c>
      <c r="AN50">
        <v>42</v>
      </c>
      <c r="AO50" t="s">
        <v>403</v>
      </c>
    </row>
    <row r="51" spans="1:41" ht="15">
      <c r="A51" s="6">
        <v>41</v>
      </c>
      <c r="B51" s="50" t="s">
        <v>127</v>
      </c>
      <c r="C51" s="50">
        <v>29</v>
      </c>
      <c r="D51" s="50">
        <v>43</v>
      </c>
      <c r="E51" s="50">
        <v>3</v>
      </c>
      <c r="F51" s="6">
        <f t="shared" si="0"/>
        <v>72</v>
      </c>
      <c r="G51" s="50">
        <v>27</v>
      </c>
      <c r="H51" s="50">
        <v>35</v>
      </c>
      <c r="I51" s="50">
        <v>3</v>
      </c>
      <c r="J51" s="6">
        <f t="shared" si="1"/>
        <v>62</v>
      </c>
      <c r="K51" s="50">
        <v>27</v>
      </c>
      <c r="L51" s="50">
        <v>30</v>
      </c>
      <c r="M51" s="50">
        <v>3</v>
      </c>
      <c r="N51" s="6">
        <f t="shared" si="2"/>
        <v>57</v>
      </c>
      <c r="O51" s="50">
        <v>25</v>
      </c>
      <c r="P51" s="50">
        <v>40</v>
      </c>
      <c r="Q51" s="50">
        <v>3</v>
      </c>
      <c r="R51" s="6">
        <f t="shared" si="3"/>
        <v>65</v>
      </c>
      <c r="S51" s="50">
        <v>25</v>
      </c>
      <c r="T51" s="50">
        <v>46</v>
      </c>
      <c r="U51" s="50">
        <v>3</v>
      </c>
      <c r="V51" s="6">
        <f t="shared" si="4"/>
        <v>71</v>
      </c>
      <c r="W51" s="50">
        <v>24</v>
      </c>
      <c r="X51" s="50">
        <v>48</v>
      </c>
      <c r="Y51" s="50">
        <v>2</v>
      </c>
      <c r="Z51" s="6">
        <f t="shared" si="5"/>
        <v>72</v>
      </c>
      <c r="AA51" s="50">
        <v>20</v>
      </c>
      <c r="AB51" s="50">
        <v>40</v>
      </c>
      <c r="AC51" s="50">
        <v>2</v>
      </c>
      <c r="AD51" s="6">
        <f t="shared" si="6"/>
        <v>60</v>
      </c>
      <c r="AE51" s="50">
        <v>23</v>
      </c>
      <c r="AF51" s="50">
        <v>47</v>
      </c>
      <c r="AG51" s="50">
        <v>2</v>
      </c>
      <c r="AH51" s="6">
        <f t="shared" si="7"/>
        <v>70</v>
      </c>
      <c r="AI51" s="6">
        <f t="shared" si="8"/>
        <v>21</v>
      </c>
      <c r="AJ51" s="37">
        <v>0</v>
      </c>
      <c r="AK51" s="48">
        <f t="shared" si="9"/>
        <v>529</v>
      </c>
      <c r="AL51" s="5">
        <f t="shared" si="10"/>
        <v>72.9655172413793</v>
      </c>
      <c r="AN51">
        <v>34</v>
      </c>
      <c r="AO51" t="s">
        <v>402</v>
      </c>
    </row>
    <row r="52" spans="1:38" ht="15">
      <c r="A52" s="6">
        <v>42</v>
      </c>
      <c r="B52" s="50" t="s">
        <v>128</v>
      </c>
      <c r="C52" s="50">
        <v>30</v>
      </c>
      <c r="D52" s="50">
        <v>50</v>
      </c>
      <c r="E52" s="50">
        <v>3</v>
      </c>
      <c r="F52" s="6">
        <f t="shared" si="0"/>
        <v>80</v>
      </c>
      <c r="G52" s="50">
        <v>25</v>
      </c>
      <c r="H52" s="50">
        <v>56</v>
      </c>
      <c r="I52" s="50">
        <v>3</v>
      </c>
      <c r="J52" s="6">
        <f t="shared" si="1"/>
        <v>81</v>
      </c>
      <c r="K52" s="50">
        <v>30</v>
      </c>
      <c r="L52" s="50">
        <v>46</v>
      </c>
      <c r="M52" s="50">
        <v>3</v>
      </c>
      <c r="N52" s="6">
        <f t="shared" si="2"/>
        <v>76</v>
      </c>
      <c r="O52" s="50">
        <v>23</v>
      </c>
      <c r="P52" s="50">
        <v>43</v>
      </c>
      <c r="Q52" s="50">
        <v>3</v>
      </c>
      <c r="R52" s="6">
        <f t="shared" si="3"/>
        <v>66</v>
      </c>
      <c r="S52" s="50">
        <v>27</v>
      </c>
      <c r="T52" s="50">
        <v>40</v>
      </c>
      <c r="U52" s="50">
        <v>3</v>
      </c>
      <c r="V52" s="6">
        <f t="shared" si="4"/>
        <v>67</v>
      </c>
      <c r="W52" s="50">
        <v>25</v>
      </c>
      <c r="X52" s="50">
        <v>50</v>
      </c>
      <c r="Y52" s="50">
        <v>2</v>
      </c>
      <c r="Z52" s="6">
        <f t="shared" si="5"/>
        <v>75</v>
      </c>
      <c r="AA52" s="50">
        <v>20</v>
      </c>
      <c r="AB52" s="50">
        <v>47</v>
      </c>
      <c r="AC52" s="50">
        <v>2</v>
      </c>
      <c r="AD52" s="6">
        <f t="shared" si="6"/>
        <v>67</v>
      </c>
      <c r="AE52" s="50">
        <v>24</v>
      </c>
      <c r="AF52" s="50">
        <v>45</v>
      </c>
      <c r="AG52" s="50">
        <v>2</v>
      </c>
      <c r="AH52" s="6">
        <f t="shared" si="7"/>
        <v>69</v>
      </c>
      <c r="AI52" s="6">
        <f t="shared" si="8"/>
        <v>21</v>
      </c>
      <c r="AJ52" s="4">
        <v>0</v>
      </c>
      <c r="AK52" s="48">
        <f t="shared" si="9"/>
        <v>581</v>
      </c>
      <c r="AL52" s="5">
        <f t="shared" si="10"/>
        <v>80.13793103448276</v>
      </c>
    </row>
  </sheetData>
  <sheetProtection/>
  <mergeCells count="17">
    <mergeCell ref="AA9:AD9"/>
    <mergeCell ref="AE9:AH9"/>
    <mergeCell ref="AI9:AI10"/>
    <mergeCell ref="AK9:AK10"/>
    <mergeCell ref="A5:AL5"/>
    <mergeCell ref="A6:AL6"/>
    <mergeCell ref="A7:AL7"/>
    <mergeCell ref="A8:AL8"/>
    <mergeCell ref="A9:A10"/>
    <mergeCell ref="B9:B10"/>
    <mergeCell ref="C9:F9"/>
    <mergeCell ref="G9:J9"/>
    <mergeCell ref="K9:N9"/>
    <mergeCell ref="O9:R9"/>
    <mergeCell ref="AL9:AL10"/>
    <mergeCell ref="S9:V9"/>
    <mergeCell ref="W9:Z9"/>
  </mergeCells>
  <printOptions/>
  <pageMargins left="0.7" right="0.7" top="0.75" bottom="0.75" header="0.3" footer="0.3"/>
  <pageSetup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O67"/>
  <sheetViews>
    <sheetView zoomScalePageLayoutView="0" workbookViewId="0" topLeftCell="A1">
      <selection activeCell="AK11" sqref="AK11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4" width="4.00390625" style="0" bestFit="1" customWidth="1"/>
    <col min="5" max="5" width="2.7109375" style="0" bestFit="1" customWidth="1"/>
    <col min="6" max="8" width="4.00390625" style="0" bestFit="1" customWidth="1"/>
    <col min="9" max="9" width="2.7109375" style="0" bestFit="1" customWidth="1"/>
    <col min="10" max="12" width="4.00390625" style="0" bestFit="1" customWidth="1"/>
    <col min="13" max="13" width="2.7109375" style="0" bestFit="1" customWidth="1"/>
    <col min="14" max="16" width="4.00390625" style="0" bestFit="1" customWidth="1"/>
    <col min="17" max="17" width="2.7109375" style="0" bestFit="1" customWidth="1"/>
    <col min="18" max="20" width="4.00390625" style="0" bestFit="1" customWidth="1"/>
    <col min="21" max="21" width="2.7109375" style="0" bestFit="1" customWidth="1"/>
    <col min="22" max="22" width="4.140625" style="0" customWidth="1"/>
    <col min="23" max="24" width="4.00390625" style="0" bestFit="1" customWidth="1"/>
    <col min="25" max="25" width="2.7109375" style="0" bestFit="1" customWidth="1"/>
    <col min="26" max="26" width="4.00390625" style="0" bestFit="1" customWidth="1"/>
    <col min="27" max="28" width="4.00390625" style="0" customWidth="1"/>
    <col min="29" max="29" width="3.00390625" style="0" customWidth="1"/>
    <col min="30" max="30" width="4.00390625" style="0" customWidth="1"/>
    <col min="31" max="32" width="4.00390625" style="0" bestFit="1" customWidth="1"/>
    <col min="33" max="33" width="2.7109375" style="0" bestFit="1" customWidth="1"/>
    <col min="34" max="34" width="4.00390625" style="0" bestFit="1" customWidth="1"/>
    <col min="35" max="35" width="7.421875" style="0" bestFit="1" customWidth="1"/>
    <col min="36" max="36" width="6.7109375" style="0" bestFit="1" customWidth="1"/>
    <col min="37" max="37" width="5.57421875" style="0" bestFit="1" customWidth="1"/>
    <col min="38" max="38" width="6.8515625" style="0" bestFit="1" customWidth="1"/>
  </cols>
  <sheetData>
    <row r="5" spans="1:38" ht="15.75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</row>
    <row r="6" spans="1:38" ht="15.75">
      <c r="A6" s="61" t="s">
        <v>31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</row>
    <row r="7" spans="1:38" ht="17.25">
      <c r="A7" s="62" t="s">
        <v>321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</row>
    <row r="8" spans="1:38" ht="17.25">
      <c r="A8" s="62" t="s">
        <v>401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</row>
    <row r="9" spans="1:38" ht="36" customHeight="1">
      <c r="A9" s="63" t="s">
        <v>2</v>
      </c>
      <c r="B9" s="63" t="s">
        <v>3</v>
      </c>
      <c r="C9" s="56" t="s">
        <v>323</v>
      </c>
      <c r="D9" s="57"/>
      <c r="E9" s="57"/>
      <c r="F9" s="58"/>
      <c r="G9" s="56" t="s">
        <v>325</v>
      </c>
      <c r="H9" s="57"/>
      <c r="I9" s="57"/>
      <c r="J9" s="58"/>
      <c r="K9" s="56" t="s">
        <v>327</v>
      </c>
      <c r="L9" s="57"/>
      <c r="M9" s="57"/>
      <c r="N9" s="58"/>
      <c r="O9" s="56" t="s">
        <v>329</v>
      </c>
      <c r="P9" s="57"/>
      <c r="Q9" s="57"/>
      <c r="R9" s="58"/>
      <c r="S9" s="56" t="s">
        <v>331</v>
      </c>
      <c r="T9" s="57"/>
      <c r="U9" s="57"/>
      <c r="V9" s="58"/>
      <c r="W9" s="56" t="s">
        <v>333</v>
      </c>
      <c r="X9" s="57"/>
      <c r="Y9" s="57"/>
      <c r="Z9" s="58"/>
      <c r="AA9" s="64" t="s">
        <v>335</v>
      </c>
      <c r="AB9" s="65"/>
      <c r="AC9" s="65"/>
      <c r="AD9" s="66"/>
      <c r="AE9" s="56" t="s">
        <v>337</v>
      </c>
      <c r="AF9" s="57"/>
      <c r="AG9" s="57"/>
      <c r="AH9" s="58"/>
      <c r="AI9" s="59" t="s">
        <v>4</v>
      </c>
      <c r="AJ9" s="59" t="s">
        <v>5</v>
      </c>
      <c r="AK9" s="63" t="s">
        <v>6</v>
      </c>
      <c r="AL9" s="63" t="s">
        <v>7</v>
      </c>
    </row>
    <row r="10" spans="1:38" ht="15">
      <c r="A10" s="63"/>
      <c r="B10" s="63"/>
      <c r="C10" s="2" t="s">
        <v>8</v>
      </c>
      <c r="D10" s="2" t="s">
        <v>9</v>
      </c>
      <c r="E10" s="2" t="s">
        <v>10</v>
      </c>
      <c r="F10" s="2" t="s">
        <v>11</v>
      </c>
      <c r="G10" s="2" t="s">
        <v>8</v>
      </c>
      <c r="H10" s="2" t="s">
        <v>9</v>
      </c>
      <c r="I10" s="2" t="s">
        <v>10</v>
      </c>
      <c r="J10" s="2" t="s">
        <v>11</v>
      </c>
      <c r="K10" s="2" t="s">
        <v>8</v>
      </c>
      <c r="L10" s="2" t="s">
        <v>9</v>
      </c>
      <c r="M10" s="2" t="s">
        <v>10</v>
      </c>
      <c r="N10" s="2" t="s">
        <v>11</v>
      </c>
      <c r="O10" s="2" t="s">
        <v>8</v>
      </c>
      <c r="P10" s="2" t="s">
        <v>9</v>
      </c>
      <c r="Q10" s="2" t="s">
        <v>10</v>
      </c>
      <c r="R10" s="2" t="s">
        <v>11</v>
      </c>
      <c r="S10" s="2" t="s">
        <v>8</v>
      </c>
      <c r="T10" s="2" t="s">
        <v>9</v>
      </c>
      <c r="U10" s="2" t="s">
        <v>10</v>
      </c>
      <c r="V10" s="2" t="s">
        <v>11</v>
      </c>
      <c r="W10" s="2" t="s">
        <v>8</v>
      </c>
      <c r="X10" s="2" t="s">
        <v>9</v>
      </c>
      <c r="Y10" s="2" t="s">
        <v>10</v>
      </c>
      <c r="Z10" s="2" t="s">
        <v>11</v>
      </c>
      <c r="AA10" s="33" t="s">
        <v>8</v>
      </c>
      <c r="AB10" s="33" t="s">
        <v>9</v>
      </c>
      <c r="AC10" s="33" t="s">
        <v>10</v>
      </c>
      <c r="AD10" s="33" t="s">
        <v>11</v>
      </c>
      <c r="AE10" s="2" t="s">
        <v>8</v>
      </c>
      <c r="AF10" s="2" t="s">
        <v>9</v>
      </c>
      <c r="AG10" s="2" t="s">
        <v>10</v>
      </c>
      <c r="AH10" s="2" t="s">
        <v>11</v>
      </c>
      <c r="AI10" s="60"/>
      <c r="AJ10" s="60"/>
      <c r="AK10" s="63"/>
      <c r="AL10" s="63"/>
    </row>
    <row r="11" spans="1:38" ht="15">
      <c r="A11" s="6">
        <v>1</v>
      </c>
      <c r="B11" s="50" t="s">
        <v>222</v>
      </c>
      <c r="C11" s="50">
        <v>28</v>
      </c>
      <c r="D11" s="50">
        <v>32</v>
      </c>
      <c r="E11" s="50">
        <v>3</v>
      </c>
      <c r="F11" s="6">
        <f aca="true" t="shared" si="0" ref="F11:F42">C11+D11</f>
        <v>60</v>
      </c>
      <c r="G11" s="50">
        <v>24</v>
      </c>
      <c r="H11" s="50">
        <v>28</v>
      </c>
      <c r="I11" s="50">
        <v>3</v>
      </c>
      <c r="J11" s="6">
        <f aca="true" t="shared" si="1" ref="J11:J42">G11+H11</f>
        <v>52</v>
      </c>
      <c r="K11" s="50">
        <v>21</v>
      </c>
      <c r="L11" s="50">
        <v>24</v>
      </c>
      <c r="M11" s="50">
        <v>3</v>
      </c>
      <c r="N11" s="6">
        <f aca="true" t="shared" si="2" ref="N11:N42">K11+L11</f>
        <v>45</v>
      </c>
      <c r="O11" s="50">
        <v>27</v>
      </c>
      <c r="P11" s="50">
        <v>36</v>
      </c>
      <c r="Q11" s="50">
        <v>3</v>
      </c>
      <c r="R11" s="6">
        <f aca="true" t="shared" si="3" ref="R11:R42">O11+P11</f>
        <v>63</v>
      </c>
      <c r="S11" s="50">
        <v>24</v>
      </c>
      <c r="T11" s="50">
        <v>31</v>
      </c>
      <c r="U11" s="50">
        <v>3</v>
      </c>
      <c r="V11" s="6">
        <f aca="true" t="shared" si="4" ref="V11:V42">S11+T11</f>
        <v>55</v>
      </c>
      <c r="W11" s="50">
        <v>25</v>
      </c>
      <c r="X11" s="50">
        <v>42</v>
      </c>
      <c r="Y11" s="50">
        <v>3</v>
      </c>
      <c r="Z11" s="6">
        <f aca="true" t="shared" si="5" ref="Z11:Z42">W11+X11</f>
        <v>67</v>
      </c>
      <c r="AA11" s="50">
        <v>25</v>
      </c>
      <c r="AB11" s="50">
        <v>46</v>
      </c>
      <c r="AC11" s="50">
        <v>2</v>
      </c>
      <c r="AD11" s="6">
        <f aca="true" t="shared" si="6" ref="AD11:AD44">AA11+AB11</f>
        <v>71</v>
      </c>
      <c r="AE11" s="50">
        <v>47</v>
      </c>
      <c r="AF11" s="50">
        <v>0</v>
      </c>
      <c r="AG11" s="50">
        <v>1</v>
      </c>
      <c r="AH11" s="6">
        <f aca="true" t="shared" si="7" ref="AH11:AH42">AE11+AF11</f>
        <v>47</v>
      </c>
      <c r="AI11" s="43">
        <f aca="true" t="shared" si="8" ref="AI11:AI42">E11+I11+M11+Q11+U11+Y11+AC11+AG11</f>
        <v>21</v>
      </c>
      <c r="AJ11" s="4">
        <v>0</v>
      </c>
      <c r="AK11" s="4">
        <f aca="true" t="shared" si="9" ref="AK11:AK42">F11+J11+N11+R11+V11+Z11+AD11+AH11</f>
        <v>460</v>
      </c>
      <c r="AL11" s="5">
        <f aca="true" t="shared" si="10" ref="AL11:AL42">AK11/725*100</f>
        <v>63.44827586206897</v>
      </c>
    </row>
    <row r="12" spans="1:38" ht="15">
      <c r="A12" s="6">
        <v>2</v>
      </c>
      <c r="B12" s="50" t="s">
        <v>129</v>
      </c>
      <c r="C12" s="50">
        <v>26</v>
      </c>
      <c r="D12" s="50">
        <v>11</v>
      </c>
      <c r="E12" s="50">
        <v>0</v>
      </c>
      <c r="F12" s="6">
        <f t="shared" si="0"/>
        <v>37</v>
      </c>
      <c r="G12" s="50">
        <v>20</v>
      </c>
      <c r="H12" s="50">
        <v>27</v>
      </c>
      <c r="I12" s="50">
        <v>3</v>
      </c>
      <c r="J12" s="6">
        <f t="shared" si="1"/>
        <v>47</v>
      </c>
      <c r="K12" s="50">
        <v>23</v>
      </c>
      <c r="L12" s="50">
        <v>10</v>
      </c>
      <c r="M12" s="50">
        <v>0</v>
      </c>
      <c r="N12" s="6">
        <f t="shared" si="2"/>
        <v>33</v>
      </c>
      <c r="O12" s="50">
        <v>26</v>
      </c>
      <c r="P12" s="50">
        <v>24</v>
      </c>
      <c r="Q12" s="50">
        <v>3</v>
      </c>
      <c r="R12" s="6">
        <f t="shared" si="3"/>
        <v>50</v>
      </c>
      <c r="S12" s="50">
        <v>19</v>
      </c>
      <c r="T12" s="50">
        <v>24</v>
      </c>
      <c r="U12" s="50">
        <v>3</v>
      </c>
      <c r="V12" s="6">
        <f t="shared" si="4"/>
        <v>43</v>
      </c>
      <c r="W12" s="50">
        <v>21</v>
      </c>
      <c r="X12" s="50">
        <v>24</v>
      </c>
      <c r="Y12" s="50">
        <v>3</v>
      </c>
      <c r="Z12" s="6">
        <f t="shared" si="5"/>
        <v>45</v>
      </c>
      <c r="AA12" s="50">
        <v>22</v>
      </c>
      <c r="AB12" s="50">
        <v>43</v>
      </c>
      <c r="AC12" s="50">
        <v>2</v>
      </c>
      <c r="AD12" s="6">
        <f t="shared" si="6"/>
        <v>65</v>
      </c>
      <c r="AE12" s="50">
        <v>40</v>
      </c>
      <c r="AF12" s="50">
        <v>0</v>
      </c>
      <c r="AG12" s="50">
        <v>1</v>
      </c>
      <c r="AH12" s="6">
        <f t="shared" si="7"/>
        <v>40</v>
      </c>
      <c r="AI12" s="43">
        <f t="shared" si="8"/>
        <v>15</v>
      </c>
      <c r="AJ12" s="4">
        <v>2</v>
      </c>
      <c r="AK12" s="43">
        <f t="shared" si="9"/>
        <v>360</v>
      </c>
      <c r="AL12" s="5">
        <f t="shared" si="10"/>
        <v>49.6551724137931</v>
      </c>
    </row>
    <row r="13" spans="1:38" ht="15">
      <c r="A13" s="6">
        <v>3</v>
      </c>
      <c r="B13" s="50" t="s">
        <v>130</v>
      </c>
      <c r="C13" s="50">
        <v>23</v>
      </c>
      <c r="D13" s="50">
        <v>15</v>
      </c>
      <c r="E13" s="50">
        <v>0</v>
      </c>
      <c r="F13" s="6">
        <f t="shared" si="0"/>
        <v>38</v>
      </c>
      <c r="G13" s="50">
        <v>17</v>
      </c>
      <c r="H13" s="50">
        <v>0</v>
      </c>
      <c r="I13" s="50">
        <v>0</v>
      </c>
      <c r="J13" s="6">
        <f t="shared" si="1"/>
        <v>17</v>
      </c>
      <c r="K13" s="50">
        <v>18</v>
      </c>
      <c r="L13" s="50">
        <v>0</v>
      </c>
      <c r="M13" s="50">
        <v>0</v>
      </c>
      <c r="N13" s="6">
        <f t="shared" si="2"/>
        <v>18</v>
      </c>
      <c r="O13" s="50">
        <v>19</v>
      </c>
      <c r="P13" s="50">
        <v>27</v>
      </c>
      <c r="Q13" s="50">
        <v>3</v>
      </c>
      <c r="R13" s="6">
        <f t="shared" si="3"/>
        <v>46</v>
      </c>
      <c r="S13" s="50">
        <v>18</v>
      </c>
      <c r="T13" s="50">
        <v>3</v>
      </c>
      <c r="U13" s="50">
        <v>0</v>
      </c>
      <c r="V13" s="6">
        <f t="shared" si="4"/>
        <v>21</v>
      </c>
      <c r="W13" s="50">
        <v>21</v>
      </c>
      <c r="X13" s="50">
        <v>5</v>
      </c>
      <c r="Y13" s="50">
        <v>0</v>
      </c>
      <c r="Z13" s="6">
        <f t="shared" si="5"/>
        <v>26</v>
      </c>
      <c r="AA13" s="50">
        <v>18</v>
      </c>
      <c r="AB13" s="50">
        <v>39</v>
      </c>
      <c r="AC13" s="50">
        <v>2</v>
      </c>
      <c r="AD13" s="6">
        <f t="shared" si="6"/>
        <v>57</v>
      </c>
      <c r="AE13" s="50">
        <v>40</v>
      </c>
      <c r="AF13" s="50">
        <v>0</v>
      </c>
      <c r="AG13" s="50">
        <v>1</v>
      </c>
      <c r="AH13" s="6">
        <f t="shared" si="7"/>
        <v>40</v>
      </c>
      <c r="AI13" s="43">
        <f t="shared" si="8"/>
        <v>6</v>
      </c>
      <c r="AJ13" s="4">
        <v>5</v>
      </c>
      <c r="AK13" s="43">
        <f t="shared" si="9"/>
        <v>263</v>
      </c>
      <c r="AL13" s="5">
        <f t="shared" si="10"/>
        <v>36.27586206896552</v>
      </c>
    </row>
    <row r="14" spans="1:38" ht="15">
      <c r="A14" s="6">
        <v>4</v>
      </c>
      <c r="B14" s="50" t="s">
        <v>131</v>
      </c>
      <c r="C14" s="50">
        <v>24</v>
      </c>
      <c r="D14" s="50">
        <v>24</v>
      </c>
      <c r="E14" s="50">
        <v>3</v>
      </c>
      <c r="F14" s="6">
        <f t="shared" si="0"/>
        <v>48</v>
      </c>
      <c r="G14" s="50">
        <v>25</v>
      </c>
      <c r="H14" s="50">
        <v>40</v>
      </c>
      <c r="I14" s="50">
        <v>3</v>
      </c>
      <c r="J14" s="6">
        <f t="shared" si="1"/>
        <v>65</v>
      </c>
      <c r="K14" s="50">
        <v>23</v>
      </c>
      <c r="L14" s="50">
        <v>29</v>
      </c>
      <c r="M14" s="50">
        <v>3</v>
      </c>
      <c r="N14" s="6">
        <f t="shared" si="2"/>
        <v>52</v>
      </c>
      <c r="O14" s="50">
        <v>26</v>
      </c>
      <c r="P14" s="50">
        <v>50</v>
      </c>
      <c r="Q14" s="50">
        <v>3</v>
      </c>
      <c r="R14" s="6">
        <f t="shared" si="3"/>
        <v>76</v>
      </c>
      <c r="S14" s="50">
        <v>26</v>
      </c>
      <c r="T14" s="50">
        <v>42</v>
      </c>
      <c r="U14" s="50">
        <v>3</v>
      </c>
      <c r="V14" s="6">
        <f t="shared" si="4"/>
        <v>68</v>
      </c>
      <c r="W14" s="50">
        <v>26</v>
      </c>
      <c r="X14" s="50">
        <v>38</v>
      </c>
      <c r="Y14" s="50">
        <v>3</v>
      </c>
      <c r="Z14" s="6">
        <f t="shared" si="5"/>
        <v>64</v>
      </c>
      <c r="AA14" s="50">
        <v>23</v>
      </c>
      <c r="AB14" s="50">
        <v>45</v>
      </c>
      <c r="AC14" s="50">
        <v>2</v>
      </c>
      <c r="AD14" s="6">
        <f t="shared" si="6"/>
        <v>68</v>
      </c>
      <c r="AE14" s="50">
        <v>42</v>
      </c>
      <c r="AF14" s="50">
        <v>0</v>
      </c>
      <c r="AG14" s="50">
        <v>1</v>
      </c>
      <c r="AH14" s="6">
        <f t="shared" si="7"/>
        <v>42</v>
      </c>
      <c r="AI14" s="43">
        <f t="shared" si="8"/>
        <v>21</v>
      </c>
      <c r="AJ14" s="47">
        <v>0</v>
      </c>
      <c r="AK14" s="43">
        <f t="shared" si="9"/>
        <v>483</v>
      </c>
      <c r="AL14" s="5">
        <f t="shared" si="10"/>
        <v>66.62068965517241</v>
      </c>
    </row>
    <row r="15" spans="1:38" ht="15">
      <c r="A15" s="6">
        <v>5</v>
      </c>
      <c r="B15" s="50" t="s">
        <v>132</v>
      </c>
      <c r="C15" s="50">
        <v>24</v>
      </c>
      <c r="D15" s="50">
        <v>30</v>
      </c>
      <c r="E15" s="50">
        <v>3</v>
      </c>
      <c r="F15" s="6">
        <f t="shared" si="0"/>
        <v>54</v>
      </c>
      <c r="G15" s="50">
        <v>21</v>
      </c>
      <c r="H15" s="50">
        <v>15</v>
      </c>
      <c r="I15" s="50">
        <v>0</v>
      </c>
      <c r="J15" s="6">
        <f t="shared" si="1"/>
        <v>36</v>
      </c>
      <c r="K15" s="50">
        <v>20</v>
      </c>
      <c r="L15" s="50">
        <v>14</v>
      </c>
      <c r="M15" s="50">
        <v>0</v>
      </c>
      <c r="N15" s="6">
        <f t="shared" si="2"/>
        <v>34</v>
      </c>
      <c r="O15" s="50">
        <v>23</v>
      </c>
      <c r="P15" s="50">
        <v>31</v>
      </c>
      <c r="Q15" s="50">
        <v>3</v>
      </c>
      <c r="R15" s="6">
        <f t="shared" si="3"/>
        <v>54</v>
      </c>
      <c r="S15" s="50">
        <v>21</v>
      </c>
      <c r="T15" s="50">
        <v>15</v>
      </c>
      <c r="U15" s="50">
        <v>0</v>
      </c>
      <c r="V15" s="6">
        <f t="shared" si="4"/>
        <v>36</v>
      </c>
      <c r="W15" s="50">
        <v>25</v>
      </c>
      <c r="X15" s="50">
        <v>13</v>
      </c>
      <c r="Y15" s="50">
        <v>0</v>
      </c>
      <c r="Z15" s="6">
        <f t="shared" si="5"/>
        <v>38</v>
      </c>
      <c r="AA15" s="50">
        <v>22</v>
      </c>
      <c r="AB15" s="50">
        <v>40</v>
      </c>
      <c r="AC15" s="50">
        <v>2</v>
      </c>
      <c r="AD15" s="6">
        <f t="shared" si="6"/>
        <v>62</v>
      </c>
      <c r="AE15" s="50">
        <v>40</v>
      </c>
      <c r="AF15" s="50">
        <v>0</v>
      </c>
      <c r="AG15" s="50">
        <v>1</v>
      </c>
      <c r="AH15" s="6">
        <f t="shared" si="7"/>
        <v>40</v>
      </c>
      <c r="AI15" s="43">
        <f t="shared" si="8"/>
        <v>9</v>
      </c>
      <c r="AJ15" s="4">
        <v>4</v>
      </c>
      <c r="AK15" s="43">
        <f t="shared" si="9"/>
        <v>354</v>
      </c>
      <c r="AL15" s="5">
        <f t="shared" si="10"/>
        <v>48.82758620689655</v>
      </c>
    </row>
    <row r="16" spans="1:38" ht="15">
      <c r="A16" s="6">
        <v>6</v>
      </c>
      <c r="B16" s="50" t="s">
        <v>133</v>
      </c>
      <c r="C16" s="50">
        <v>24</v>
      </c>
      <c r="D16" s="50">
        <v>33</v>
      </c>
      <c r="E16" s="50">
        <v>3</v>
      </c>
      <c r="F16" s="6">
        <f t="shared" si="0"/>
        <v>57</v>
      </c>
      <c r="G16" s="50">
        <v>23</v>
      </c>
      <c r="H16" s="50">
        <v>36</v>
      </c>
      <c r="I16" s="50">
        <v>3</v>
      </c>
      <c r="J16" s="6">
        <f t="shared" si="1"/>
        <v>59</v>
      </c>
      <c r="K16" s="50">
        <v>22</v>
      </c>
      <c r="L16" s="50">
        <v>24</v>
      </c>
      <c r="M16" s="50">
        <v>3</v>
      </c>
      <c r="N16" s="6">
        <f t="shared" si="2"/>
        <v>46</v>
      </c>
      <c r="O16" s="50">
        <v>25</v>
      </c>
      <c r="P16" s="50">
        <v>35</v>
      </c>
      <c r="Q16" s="50">
        <v>3</v>
      </c>
      <c r="R16" s="6">
        <f t="shared" si="3"/>
        <v>60</v>
      </c>
      <c r="S16" s="50">
        <v>25</v>
      </c>
      <c r="T16" s="50">
        <v>24</v>
      </c>
      <c r="U16" s="50">
        <v>3</v>
      </c>
      <c r="V16" s="6">
        <f t="shared" si="4"/>
        <v>49</v>
      </c>
      <c r="W16" s="50">
        <v>23</v>
      </c>
      <c r="X16" s="50">
        <v>60</v>
      </c>
      <c r="Y16" s="50">
        <v>3</v>
      </c>
      <c r="Z16" s="6">
        <f t="shared" si="5"/>
        <v>83</v>
      </c>
      <c r="AA16" s="50">
        <v>24</v>
      </c>
      <c r="AB16" s="50">
        <v>45</v>
      </c>
      <c r="AC16" s="50">
        <v>2</v>
      </c>
      <c r="AD16" s="6">
        <f t="shared" si="6"/>
        <v>69</v>
      </c>
      <c r="AE16" s="50">
        <v>42</v>
      </c>
      <c r="AF16" s="50">
        <v>0</v>
      </c>
      <c r="AG16" s="50">
        <v>1</v>
      </c>
      <c r="AH16" s="6">
        <f t="shared" si="7"/>
        <v>42</v>
      </c>
      <c r="AI16" s="43">
        <f t="shared" si="8"/>
        <v>21</v>
      </c>
      <c r="AJ16" s="4">
        <v>0</v>
      </c>
      <c r="AK16" s="43">
        <f t="shared" si="9"/>
        <v>465</v>
      </c>
      <c r="AL16" s="5">
        <f t="shared" si="10"/>
        <v>64.13793103448275</v>
      </c>
    </row>
    <row r="17" spans="1:38" ht="15">
      <c r="A17" s="6">
        <v>7</v>
      </c>
      <c r="B17" s="50" t="s">
        <v>134</v>
      </c>
      <c r="C17" s="50">
        <v>16</v>
      </c>
      <c r="D17" s="50">
        <v>15</v>
      </c>
      <c r="E17" s="50">
        <v>0</v>
      </c>
      <c r="F17" s="6">
        <f t="shared" si="0"/>
        <v>31</v>
      </c>
      <c r="G17" s="50">
        <v>23</v>
      </c>
      <c r="H17" s="50">
        <v>2</v>
      </c>
      <c r="I17" s="50">
        <v>0</v>
      </c>
      <c r="J17" s="6">
        <f t="shared" si="1"/>
        <v>25</v>
      </c>
      <c r="K17" s="50">
        <v>19</v>
      </c>
      <c r="L17" s="50">
        <v>8</v>
      </c>
      <c r="M17" s="50">
        <v>0</v>
      </c>
      <c r="N17" s="6">
        <f t="shared" si="2"/>
        <v>27</v>
      </c>
      <c r="O17" s="50">
        <v>20</v>
      </c>
      <c r="P17" s="50">
        <v>9</v>
      </c>
      <c r="Q17" s="50">
        <v>0</v>
      </c>
      <c r="R17" s="6">
        <f t="shared" si="3"/>
        <v>29</v>
      </c>
      <c r="S17" s="50">
        <v>26</v>
      </c>
      <c r="T17" s="50">
        <v>29</v>
      </c>
      <c r="U17" s="50">
        <v>3</v>
      </c>
      <c r="V17" s="6">
        <f t="shared" si="4"/>
        <v>55</v>
      </c>
      <c r="W17" s="50">
        <v>25</v>
      </c>
      <c r="X17" s="50">
        <v>12</v>
      </c>
      <c r="Y17" s="50">
        <v>0</v>
      </c>
      <c r="Z17" s="6">
        <f t="shared" si="5"/>
        <v>37</v>
      </c>
      <c r="AA17" s="50">
        <v>21</v>
      </c>
      <c r="AB17" s="50">
        <v>42</v>
      </c>
      <c r="AC17" s="50">
        <v>2</v>
      </c>
      <c r="AD17" s="6">
        <f t="shared" si="6"/>
        <v>63</v>
      </c>
      <c r="AE17" s="50">
        <v>40</v>
      </c>
      <c r="AF17" s="50">
        <v>0</v>
      </c>
      <c r="AG17" s="50">
        <v>1</v>
      </c>
      <c r="AH17" s="6">
        <f t="shared" si="7"/>
        <v>40</v>
      </c>
      <c r="AI17" s="43">
        <f t="shared" si="8"/>
        <v>6</v>
      </c>
      <c r="AJ17" s="4">
        <v>5</v>
      </c>
      <c r="AK17" s="43">
        <f t="shared" si="9"/>
        <v>307</v>
      </c>
      <c r="AL17" s="5">
        <f t="shared" si="10"/>
        <v>42.3448275862069</v>
      </c>
    </row>
    <row r="18" spans="1:38" ht="15">
      <c r="A18" s="6">
        <v>8</v>
      </c>
      <c r="B18" s="50" t="s">
        <v>25</v>
      </c>
      <c r="C18" s="50">
        <v>25</v>
      </c>
      <c r="D18" s="50">
        <v>41</v>
      </c>
      <c r="E18" s="50">
        <v>3</v>
      </c>
      <c r="F18" s="6">
        <f t="shared" si="0"/>
        <v>66</v>
      </c>
      <c r="G18" s="50">
        <v>24</v>
      </c>
      <c r="H18" s="50">
        <v>48</v>
      </c>
      <c r="I18" s="50">
        <v>3</v>
      </c>
      <c r="J18" s="6">
        <f t="shared" si="1"/>
        <v>72</v>
      </c>
      <c r="K18" s="50">
        <v>25</v>
      </c>
      <c r="L18" s="50">
        <v>30</v>
      </c>
      <c r="M18" s="50">
        <v>3</v>
      </c>
      <c r="N18" s="6">
        <f t="shared" si="2"/>
        <v>55</v>
      </c>
      <c r="O18" s="50">
        <v>28</v>
      </c>
      <c r="P18" s="50">
        <v>33</v>
      </c>
      <c r="Q18" s="50">
        <v>3</v>
      </c>
      <c r="R18" s="6">
        <f t="shared" si="3"/>
        <v>61</v>
      </c>
      <c r="S18" s="50">
        <v>24</v>
      </c>
      <c r="T18" s="50">
        <v>27</v>
      </c>
      <c r="U18" s="50">
        <v>3</v>
      </c>
      <c r="V18" s="6">
        <f t="shared" si="4"/>
        <v>51</v>
      </c>
      <c r="W18" s="50">
        <v>25</v>
      </c>
      <c r="X18" s="50">
        <v>45</v>
      </c>
      <c r="Y18" s="50">
        <v>3</v>
      </c>
      <c r="Z18" s="6">
        <f t="shared" si="5"/>
        <v>70</v>
      </c>
      <c r="AA18" s="50">
        <v>25</v>
      </c>
      <c r="AB18" s="50">
        <v>46</v>
      </c>
      <c r="AC18" s="50">
        <v>2</v>
      </c>
      <c r="AD18" s="6">
        <f t="shared" si="6"/>
        <v>71</v>
      </c>
      <c r="AE18" s="50">
        <v>48</v>
      </c>
      <c r="AF18" s="50">
        <v>0</v>
      </c>
      <c r="AG18" s="50">
        <v>1</v>
      </c>
      <c r="AH18" s="6">
        <f t="shared" si="7"/>
        <v>48</v>
      </c>
      <c r="AI18" s="43">
        <f t="shared" si="8"/>
        <v>21</v>
      </c>
      <c r="AJ18" s="37">
        <v>0</v>
      </c>
      <c r="AK18" s="43">
        <f t="shared" si="9"/>
        <v>494</v>
      </c>
      <c r="AL18" s="5">
        <f t="shared" si="10"/>
        <v>68.13793103448276</v>
      </c>
    </row>
    <row r="19" spans="1:38" ht="15">
      <c r="A19" s="6">
        <v>9</v>
      </c>
      <c r="B19" s="50" t="s">
        <v>26</v>
      </c>
      <c r="C19" s="50">
        <v>29</v>
      </c>
      <c r="D19" s="50">
        <v>55</v>
      </c>
      <c r="E19" s="50">
        <v>3</v>
      </c>
      <c r="F19" s="6">
        <f t="shared" si="0"/>
        <v>84</v>
      </c>
      <c r="G19" s="50">
        <v>21</v>
      </c>
      <c r="H19" s="50">
        <v>40</v>
      </c>
      <c r="I19" s="50">
        <v>3</v>
      </c>
      <c r="J19" s="6">
        <f t="shared" si="1"/>
        <v>61</v>
      </c>
      <c r="K19" s="50">
        <v>22</v>
      </c>
      <c r="L19" s="50">
        <v>34</v>
      </c>
      <c r="M19" s="50">
        <v>3</v>
      </c>
      <c r="N19" s="6">
        <f t="shared" si="2"/>
        <v>56</v>
      </c>
      <c r="O19" s="50">
        <v>28</v>
      </c>
      <c r="P19" s="50">
        <v>31</v>
      </c>
      <c r="Q19" s="50">
        <v>3</v>
      </c>
      <c r="R19" s="6">
        <f t="shared" si="3"/>
        <v>59</v>
      </c>
      <c r="S19" s="50">
        <v>25</v>
      </c>
      <c r="T19" s="50">
        <v>61</v>
      </c>
      <c r="U19" s="50">
        <v>3</v>
      </c>
      <c r="V19" s="6">
        <f t="shared" si="4"/>
        <v>86</v>
      </c>
      <c r="W19" s="50">
        <v>28</v>
      </c>
      <c r="X19" s="50">
        <v>52</v>
      </c>
      <c r="Y19" s="50">
        <v>3</v>
      </c>
      <c r="Z19" s="6">
        <f t="shared" si="5"/>
        <v>80</v>
      </c>
      <c r="AA19" s="50">
        <v>25</v>
      </c>
      <c r="AB19" s="50">
        <v>48</v>
      </c>
      <c r="AC19" s="50">
        <v>2</v>
      </c>
      <c r="AD19" s="6">
        <f t="shared" si="6"/>
        <v>73</v>
      </c>
      <c r="AE19" s="50">
        <v>49</v>
      </c>
      <c r="AF19" s="50">
        <v>0</v>
      </c>
      <c r="AG19" s="50">
        <v>1</v>
      </c>
      <c r="AH19" s="6">
        <f t="shared" si="7"/>
        <v>49</v>
      </c>
      <c r="AI19" s="43">
        <f t="shared" si="8"/>
        <v>21</v>
      </c>
      <c r="AJ19" s="4">
        <v>0</v>
      </c>
      <c r="AK19" s="43">
        <f t="shared" si="9"/>
        <v>548</v>
      </c>
      <c r="AL19" s="5">
        <f t="shared" si="10"/>
        <v>75.58620689655172</v>
      </c>
    </row>
    <row r="20" spans="1:38" ht="15">
      <c r="A20" s="6">
        <v>10</v>
      </c>
      <c r="B20" s="50" t="s">
        <v>135</v>
      </c>
      <c r="C20" s="50">
        <v>28</v>
      </c>
      <c r="D20" s="50">
        <v>27</v>
      </c>
      <c r="E20" s="50">
        <v>3</v>
      </c>
      <c r="F20" s="6">
        <f t="shared" si="0"/>
        <v>55</v>
      </c>
      <c r="G20" s="50">
        <v>23</v>
      </c>
      <c r="H20" s="50">
        <v>38</v>
      </c>
      <c r="I20" s="50">
        <v>3</v>
      </c>
      <c r="J20" s="6">
        <f t="shared" si="1"/>
        <v>61</v>
      </c>
      <c r="K20" s="50">
        <v>22</v>
      </c>
      <c r="L20" s="50">
        <v>41</v>
      </c>
      <c r="M20" s="50">
        <v>3</v>
      </c>
      <c r="N20" s="6">
        <f t="shared" si="2"/>
        <v>63</v>
      </c>
      <c r="O20" s="50">
        <v>30</v>
      </c>
      <c r="P20" s="50">
        <v>31</v>
      </c>
      <c r="Q20" s="50">
        <v>3</v>
      </c>
      <c r="R20" s="6">
        <f t="shared" si="3"/>
        <v>61</v>
      </c>
      <c r="S20" s="50">
        <v>23</v>
      </c>
      <c r="T20" s="50">
        <v>24</v>
      </c>
      <c r="U20" s="50">
        <v>3</v>
      </c>
      <c r="V20" s="6">
        <f t="shared" si="4"/>
        <v>47</v>
      </c>
      <c r="W20" s="50">
        <v>29</v>
      </c>
      <c r="X20" s="50">
        <v>56</v>
      </c>
      <c r="Y20" s="50">
        <v>3</v>
      </c>
      <c r="Z20" s="6">
        <f t="shared" si="5"/>
        <v>85</v>
      </c>
      <c r="AA20" s="50">
        <v>25</v>
      </c>
      <c r="AB20" s="50">
        <v>46</v>
      </c>
      <c r="AC20" s="50">
        <v>2</v>
      </c>
      <c r="AD20" s="6">
        <f t="shared" si="6"/>
        <v>71</v>
      </c>
      <c r="AE20" s="50">
        <v>48</v>
      </c>
      <c r="AF20" s="50">
        <v>0</v>
      </c>
      <c r="AG20" s="50">
        <v>1</v>
      </c>
      <c r="AH20" s="6">
        <f t="shared" si="7"/>
        <v>48</v>
      </c>
      <c r="AI20" s="43">
        <f t="shared" si="8"/>
        <v>21</v>
      </c>
      <c r="AJ20" s="4">
        <v>0</v>
      </c>
      <c r="AK20" s="43">
        <f t="shared" si="9"/>
        <v>491</v>
      </c>
      <c r="AL20" s="5">
        <f t="shared" si="10"/>
        <v>67.72413793103448</v>
      </c>
    </row>
    <row r="21" spans="1:38" ht="15">
      <c r="A21" s="6">
        <v>11</v>
      </c>
      <c r="B21" s="50" t="s">
        <v>136</v>
      </c>
      <c r="C21" s="50">
        <v>23</v>
      </c>
      <c r="D21" s="50">
        <v>28</v>
      </c>
      <c r="E21" s="50">
        <v>3</v>
      </c>
      <c r="F21" s="6">
        <f t="shared" si="0"/>
        <v>51</v>
      </c>
      <c r="G21" s="50">
        <v>20</v>
      </c>
      <c r="H21" s="50">
        <v>38</v>
      </c>
      <c r="I21" s="50">
        <v>3</v>
      </c>
      <c r="J21" s="6">
        <f t="shared" si="1"/>
        <v>58</v>
      </c>
      <c r="K21" s="50">
        <v>22</v>
      </c>
      <c r="L21" s="50">
        <v>0</v>
      </c>
      <c r="M21" s="50">
        <v>0</v>
      </c>
      <c r="N21" s="6">
        <f t="shared" si="2"/>
        <v>22</v>
      </c>
      <c r="O21" s="50">
        <v>27</v>
      </c>
      <c r="P21" s="50">
        <v>15</v>
      </c>
      <c r="Q21" s="50">
        <v>0</v>
      </c>
      <c r="R21" s="6">
        <f t="shared" si="3"/>
        <v>42</v>
      </c>
      <c r="S21" s="50">
        <v>24</v>
      </c>
      <c r="T21" s="50">
        <v>36</v>
      </c>
      <c r="U21" s="50">
        <v>3</v>
      </c>
      <c r="V21" s="6">
        <f t="shared" si="4"/>
        <v>60</v>
      </c>
      <c r="W21" s="50">
        <v>29</v>
      </c>
      <c r="X21" s="50">
        <v>27</v>
      </c>
      <c r="Y21" s="50">
        <v>3</v>
      </c>
      <c r="Z21" s="6">
        <f t="shared" si="5"/>
        <v>56</v>
      </c>
      <c r="AA21" s="50">
        <v>22</v>
      </c>
      <c r="AB21" s="50">
        <v>43</v>
      </c>
      <c r="AC21" s="50">
        <v>2</v>
      </c>
      <c r="AD21" s="6">
        <f t="shared" si="6"/>
        <v>65</v>
      </c>
      <c r="AE21" s="50">
        <v>42</v>
      </c>
      <c r="AF21" s="50">
        <v>0</v>
      </c>
      <c r="AG21" s="50">
        <v>1</v>
      </c>
      <c r="AH21" s="6">
        <f t="shared" si="7"/>
        <v>42</v>
      </c>
      <c r="AI21" s="43">
        <f t="shared" si="8"/>
        <v>15</v>
      </c>
      <c r="AJ21" s="47">
        <v>2</v>
      </c>
      <c r="AK21" s="43">
        <f t="shared" si="9"/>
        <v>396</v>
      </c>
      <c r="AL21" s="5">
        <f t="shared" si="10"/>
        <v>54.62068965517241</v>
      </c>
    </row>
    <row r="22" spans="1:38" ht="15">
      <c r="A22" s="6">
        <v>12</v>
      </c>
      <c r="B22" s="50" t="s">
        <v>137</v>
      </c>
      <c r="C22" s="50">
        <v>22</v>
      </c>
      <c r="D22" s="50">
        <v>33</v>
      </c>
      <c r="E22" s="50">
        <v>3</v>
      </c>
      <c r="F22" s="6">
        <f t="shared" si="0"/>
        <v>55</v>
      </c>
      <c r="G22" s="50">
        <v>23</v>
      </c>
      <c r="H22" s="50">
        <v>42</v>
      </c>
      <c r="I22" s="50">
        <v>3</v>
      </c>
      <c r="J22" s="6">
        <f t="shared" si="1"/>
        <v>65</v>
      </c>
      <c r="K22" s="50">
        <v>20</v>
      </c>
      <c r="L22" s="50">
        <v>24</v>
      </c>
      <c r="M22" s="50">
        <v>3</v>
      </c>
      <c r="N22" s="6">
        <f t="shared" si="2"/>
        <v>44</v>
      </c>
      <c r="O22" s="50">
        <v>24</v>
      </c>
      <c r="P22" s="50">
        <v>42</v>
      </c>
      <c r="Q22" s="50">
        <v>3</v>
      </c>
      <c r="R22" s="6">
        <f t="shared" si="3"/>
        <v>66</v>
      </c>
      <c r="S22" s="50">
        <v>24</v>
      </c>
      <c r="T22" s="50">
        <v>26</v>
      </c>
      <c r="U22" s="50">
        <v>3</v>
      </c>
      <c r="V22" s="6">
        <f t="shared" si="4"/>
        <v>50</v>
      </c>
      <c r="W22" s="50">
        <v>28</v>
      </c>
      <c r="X22" s="50">
        <v>24</v>
      </c>
      <c r="Y22" s="50">
        <v>3</v>
      </c>
      <c r="Z22" s="6">
        <f t="shared" si="5"/>
        <v>52</v>
      </c>
      <c r="AA22" s="50">
        <v>23</v>
      </c>
      <c r="AB22" s="50">
        <v>44</v>
      </c>
      <c r="AC22" s="50">
        <v>2</v>
      </c>
      <c r="AD22" s="6">
        <f t="shared" si="6"/>
        <v>67</v>
      </c>
      <c r="AE22" s="50">
        <v>42</v>
      </c>
      <c r="AF22" s="50">
        <v>0</v>
      </c>
      <c r="AG22" s="50">
        <v>1</v>
      </c>
      <c r="AH22" s="6">
        <f t="shared" si="7"/>
        <v>42</v>
      </c>
      <c r="AI22" s="43">
        <f t="shared" si="8"/>
        <v>21</v>
      </c>
      <c r="AJ22" s="43">
        <v>0</v>
      </c>
      <c r="AK22" s="43">
        <f t="shared" si="9"/>
        <v>441</v>
      </c>
      <c r="AL22" s="5">
        <f t="shared" si="10"/>
        <v>60.827586206896555</v>
      </c>
    </row>
    <row r="23" spans="1:38" ht="15">
      <c r="A23" s="6">
        <v>13</v>
      </c>
      <c r="B23" s="50" t="s">
        <v>138</v>
      </c>
      <c r="C23" s="50">
        <v>27</v>
      </c>
      <c r="D23" s="50">
        <v>31</v>
      </c>
      <c r="E23" s="50">
        <v>3</v>
      </c>
      <c r="F23" s="6">
        <f t="shared" si="0"/>
        <v>58</v>
      </c>
      <c r="G23" s="50">
        <v>23</v>
      </c>
      <c r="H23" s="50">
        <v>25</v>
      </c>
      <c r="I23" s="50">
        <v>3</v>
      </c>
      <c r="J23" s="6">
        <f t="shared" si="1"/>
        <v>48</v>
      </c>
      <c r="K23" s="50">
        <v>22</v>
      </c>
      <c r="L23" s="50">
        <v>24</v>
      </c>
      <c r="M23" s="50">
        <v>3</v>
      </c>
      <c r="N23" s="6">
        <f t="shared" si="2"/>
        <v>46</v>
      </c>
      <c r="O23" s="50">
        <v>26</v>
      </c>
      <c r="P23" s="50">
        <v>33</v>
      </c>
      <c r="Q23" s="50">
        <v>3</v>
      </c>
      <c r="R23" s="6">
        <f t="shared" si="3"/>
        <v>59</v>
      </c>
      <c r="S23" s="50">
        <v>23</v>
      </c>
      <c r="T23" s="50">
        <v>33</v>
      </c>
      <c r="U23" s="50">
        <v>3</v>
      </c>
      <c r="V23" s="6">
        <f t="shared" si="4"/>
        <v>56</v>
      </c>
      <c r="W23" s="50">
        <v>24</v>
      </c>
      <c r="X23" s="50">
        <v>30</v>
      </c>
      <c r="Y23" s="50">
        <v>3</v>
      </c>
      <c r="Z23" s="6">
        <f t="shared" si="5"/>
        <v>54</v>
      </c>
      <c r="AA23" s="50">
        <v>24</v>
      </c>
      <c r="AB23" s="50">
        <v>46</v>
      </c>
      <c r="AC23" s="50">
        <v>2</v>
      </c>
      <c r="AD23" s="6">
        <f t="shared" si="6"/>
        <v>70</v>
      </c>
      <c r="AE23" s="50">
        <v>43</v>
      </c>
      <c r="AF23" s="50">
        <v>0</v>
      </c>
      <c r="AG23" s="50">
        <v>1</v>
      </c>
      <c r="AH23" s="6">
        <f t="shared" si="7"/>
        <v>43</v>
      </c>
      <c r="AI23" s="43">
        <f t="shared" si="8"/>
        <v>21</v>
      </c>
      <c r="AJ23" s="4">
        <v>0</v>
      </c>
      <c r="AK23" s="43">
        <f t="shared" si="9"/>
        <v>434</v>
      </c>
      <c r="AL23" s="5">
        <f t="shared" si="10"/>
        <v>59.862068965517246</v>
      </c>
    </row>
    <row r="24" spans="1:38" ht="15">
      <c r="A24" s="6">
        <v>14</v>
      </c>
      <c r="B24" s="50" t="s">
        <v>27</v>
      </c>
      <c r="C24" s="50">
        <v>25</v>
      </c>
      <c r="D24" s="50">
        <v>30</v>
      </c>
      <c r="E24" s="50">
        <v>3</v>
      </c>
      <c r="F24" s="6">
        <f t="shared" si="0"/>
        <v>55</v>
      </c>
      <c r="G24" s="50">
        <v>26</v>
      </c>
      <c r="H24" s="50">
        <v>33</v>
      </c>
      <c r="I24" s="50">
        <v>3</v>
      </c>
      <c r="J24" s="6">
        <f t="shared" si="1"/>
        <v>59</v>
      </c>
      <c r="K24" s="50">
        <v>21</v>
      </c>
      <c r="L24" s="50">
        <v>31</v>
      </c>
      <c r="M24" s="50">
        <v>3</v>
      </c>
      <c r="N24" s="6">
        <f t="shared" si="2"/>
        <v>52</v>
      </c>
      <c r="O24" s="50">
        <v>28</v>
      </c>
      <c r="P24" s="50">
        <v>36</v>
      </c>
      <c r="Q24" s="50">
        <v>3</v>
      </c>
      <c r="R24" s="6">
        <f t="shared" si="3"/>
        <v>64</v>
      </c>
      <c r="S24" s="50">
        <v>25</v>
      </c>
      <c r="T24" s="50">
        <v>24</v>
      </c>
      <c r="U24" s="50">
        <v>3</v>
      </c>
      <c r="V24" s="6">
        <f t="shared" si="4"/>
        <v>49</v>
      </c>
      <c r="W24" s="50">
        <v>28</v>
      </c>
      <c r="X24" s="50">
        <v>50</v>
      </c>
      <c r="Y24" s="50">
        <v>3</v>
      </c>
      <c r="Z24" s="6">
        <f t="shared" si="5"/>
        <v>78</v>
      </c>
      <c r="AA24" s="50">
        <v>25</v>
      </c>
      <c r="AB24" s="50">
        <v>49</v>
      </c>
      <c r="AC24" s="50">
        <v>2</v>
      </c>
      <c r="AD24" s="6">
        <f t="shared" si="6"/>
        <v>74</v>
      </c>
      <c r="AE24" s="50">
        <v>45</v>
      </c>
      <c r="AF24" s="50">
        <v>0</v>
      </c>
      <c r="AG24" s="50">
        <v>1</v>
      </c>
      <c r="AH24" s="6">
        <f t="shared" si="7"/>
        <v>45</v>
      </c>
      <c r="AI24" s="43">
        <f t="shared" si="8"/>
        <v>21</v>
      </c>
      <c r="AJ24" s="43">
        <v>0</v>
      </c>
      <c r="AK24" s="43">
        <f t="shared" si="9"/>
        <v>476</v>
      </c>
      <c r="AL24" s="5">
        <f t="shared" si="10"/>
        <v>65.65517241379311</v>
      </c>
    </row>
    <row r="25" spans="1:38" ht="15">
      <c r="A25" s="6">
        <v>15</v>
      </c>
      <c r="B25" s="50" t="s">
        <v>139</v>
      </c>
      <c r="C25" s="50">
        <v>22</v>
      </c>
      <c r="D25" s="50">
        <v>49</v>
      </c>
      <c r="E25" s="50">
        <v>3</v>
      </c>
      <c r="F25" s="6">
        <f t="shared" si="0"/>
        <v>71</v>
      </c>
      <c r="G25" s="50">
        <v>23</v>
      </c>
      <c r="H25" s="50">
        <v>43</v>
      </c>
      <c r="I25" s="50">
        <v>3</v>
      </c>
      <c r="J25" s="6">
        <f t="shared" si="1"/>
        <v>66</v>
      </c>
      <c r="K25" s="50">
        <v>23</v>
      </c>
      <c r="L25" s="50">
        <v>11</v>
      </c>
      <c r="M25" s="50">
        <v>0</v>
      </c>
      <c r="N25" s="6">
        <f t="shared" si="2"/>
        <v>34</v>
      </c>
      <c r="O25" s="50">
        <v>24</v>
      </c>
      <c r="P25" s="50">
        <v>33</v>
      </c>
      <c r="Q25" s="50">
        <v>3</v>
      </c>
      <c r="R25" s="6">
        <f t="shared" si="3"/>
        <v>57</v>
      </c>
      <c r="S25" s="50">
        <v>23</v>
      </c>
      <c r="T25" s="50">
        <v>29</v>
      </c>
      <c r="U25" s="50">
        <v>3</v>
      </c>
      <c r="V25" s="6">
        <f t="shared" si="4"/>
        <v>52</v>
      </c>
      <c r="W25" s="50">
        <v>25</v>
      </c>
      <c r="X25" s="50">
        <v>28</v>
      </c>
      <c r="Y25" s="50">
        <v>3</v>
      </c>
      <c r="Z25" s="6">
        <f t="shared" si="5"/>
        <v>53</v>
      </c>
      <c r="AA25" s="50">
        <v>23</v>
      </c>
      <c r="AB25" s="50">
        <v>46</v>
      </c>
      <c r="AC25" s="50">
        <v>2</v>
      </c>
      <c r="AD25" s="6">
        <f t="shared" si="6"/>
        <v>69</v>
      </c>
      <c r="AE25" s="50">
        <v>44</v>
      </c>
      <c r="AF25" s="50">
        <v>0</v>
      </c>
      <c r="AG25" s="50">
        <v>1</v>
      </c>
      <c r="AH25" s="6">
        <f t="shared" si="7"/>
        <v>44</v>
      </c>
      <c r="AI25" s="43">
        <f t="shared" si="8"/>
        <v>18</v>
      </c>
      <c r="AJ25" s="4">
        <v>1</v>
      </c>
      <c r="AK25" s="43">
        <f t="shared" si="9"/>
        <v>446</v>
      </c>
      <c r="AL25" s="5">
        <f t="shared" si="10"/>
        <v>61.51724137931035</v>
      </c>
    </row>
    <row r="26" spans="1:38" ht="15">
      <c r="A26" s="6">
        <v>16</v>
      </c>
      <c r="B26" s="50" t="s">
        <v>140</v>
      </c>
      <c r="C26" s="50">
        <v>19</v>
      </c>
      <c r="D26" s="50">
        <v>33</v>
      </c>
      <c r="E26" s="50">
        <v>3</v>
      </c>
      <c r="F26" s="6">
        <f t="shared" si="0"/>
        <v>52</v>
      </c>
      <c r="G26" s="50">
        <v>23</v>
      </c>
      <c r="H26" s="50">
        <v>48</v>
      </c>
      <c r="I26" s="50">
        <v>3</v>
      </c>
      <c r="J26" s="6">
        <f t="shared" si="1"/>
        <v>71</v>
      </c>
      <c r="K26" s="50">
        <v>20</v>
      </c>
      <c r="L26" s="50">
        <v>34</v>
      </c>
      <c r="M26" s="50">
        <v>3</v>
      </c>
      <c r="N26" s="6">
        <f t="shared" si="2"/>
        <v>54</v>
      </c>
      <c r="O26" s="50">
        <v>26</v>
      </c>
      <c r="P26" s="50">
        <v>33</v>
      </c>
      <c r="Q26" s="50">
        <v>3</v>
      </c>
      <c r="R26" s="6">
        <f t="shared" si="3"/>
        <v>59</v>
      </c>
      <c r="S26" s="50">
        <v>24</v>
      </c>
      <c r="T26" s="50">
        <v>24</v>
      </c>
      <c r="U26" s="50">
        <v>3</v>
      </c>
      <c r="V26" s="6">
        <f t="shared" si="4"/>
        <v>48</v>
      </c>
      <c r="W26" s="50">
        <v>23</v>
      </c>
      <c r="X26" s="50">
        <v>31</v>
      </c>
      <c r="Y26" s="50">
        <v>3</v>
      </c>
      <c r="Z26" s="6">
        <f t="shared" si="5"/>
        <v>54</v>
      </c>
      <c r="AA26" s="50">
        <v>22</v>
      </c>
      <c r="AB26" s="50">
        <v>43</v>
      </c>
      <c r="AC26" s="50">
        <v>2</v>
      </c>
      <c r="AD26" s="6">
        <f t="shared" si="6"/>
        <v>65</v>
      </c>
      <c r="AE26" s="50">
        <v>43</v>
      </c>
      <c r="AF26" s="50">
        <v>0</v>
      </c>
      <c r="AG26" s="50">
        <v>1</v>
      </c>
      <c r="AH26" s="6">
        <f t="shared" si="7"/>
        <v>43</v>
      </c>
      <c r="AI26" s="43">
        <f t="shared" si="8"/>
        <v>21</v>
      </c>
      <c r="AJ26" s="4">
        <v>0</v>
      </c>
      <c r="AK26" s="43">
        <f t="shared" si="9"/>
        <v>446</v>
      </c>
      <c r="AL26" s="5">
        <f t="shared" si="10"/>
        <v>61.51724137931035</v>
      </c>
    </row>
    <row r="27" spans="1:38" ht="15">
      <c r="A27" s="6">
        <v>17</v>
      </c>
      <c r="B27" s="50" t="s">
        <v>141</v>
      </c>
      <c r="C27" s="50">
        <v>22</v>
      </c>
      <c r="D27" s="50">
        <v>29</v>
      </c>
      <c r="E27" s="50">
        <v>3</v>
      </c>
      <c r="F27" s="6">
        <f t="shared" si="0"/>
        <v>51</v>
      </c>
      <c r="G27" s="50">
        <v>18</v>
      </c>
      <c r="H27" s="50">
        <v>29</v>
      </c>
      <c r="I27" s="50">
        <v>3</v>
      </c>
      <c r="J27" s="6">
        <f t="shared" si="1"/>
        <v>47</v>
      </c>
      <c r="K27" s="50">
        <v>22</v>
      </c>
      <c r="L27" s="50">
        <v>11</v>
      </c>
      <c r="M27" s="50">
        <v>0</v>
      </c>
      <c r="N27" s="6">
        <f t="shared" si="2"/>
        <v>33</v>
      </c>
      <c r="O27" s="50">
        <v>26</v>
      </c>
      <c r="P27" s="50">
        <v>31</v>
      </c>
      <c r="Q27" s="50">
        <v>3</v>
      </c>
      <c r="R27" s="6">
        <f t="shared" si="3"/>
        <v>57</v>
      </c>
      <c r="S27" s="50">
        <v>20</v>
      </c>
      <c r="T27" s="50">
        <v>35</v>
      </c>
      <c r="U27" s="50">
        <v>3</v>
      </c>
      <c r="V27" s="6">
        <f t="shared" si="4"/>
        <v>55</v>
      </c>
      <c r="W27" s="50">
        <v>27</v>
      </c>
      <c r="X27" s="50">
        <v>35</v>
      </c>
      <c r="Y27" s="50">
        <v>3</v>
      </c>
      <c r="Z27" s="6">
        <f t="shared" si="5"/>
        <v>62</v>
      </c>
      <c r="AA27" s="50">
        <v>22</v>
      </c>
      <c r="AB27" s="50">
        <v>42</v>
      </c>
      <c r="AC27" s="50">
        <v>2</v>
      </c>
      <c r="AD27" s="6">
        <f t="shared" si="6"/>
        <v>64</v>
      </c>
      <c r="AE27" s="50">
        <v>40</v>
      </c>
      <c r="AF27" s="50">
        <v>0</v>
      </c>
      <c r="AG27" s="50">
        <v>1</v>
      </c>
      <c r="AH27" s="6">
        <f t="shared" si="7"/>
        <v>40</v>
      </c>
      <c r="AI27" s="43">
        <f t="shared" si="8"/>
        <v>18</v>
      </c>
      <c r="AJ27" s="4">
        <v>1</v>
      </c>
      <c r="AK27" s="43">
        <f t="shared" si="9"/>
        <v>409</v>
      </c>
      <c r="AL27" s="5">
        <f t="shared" si="10"/>
        <v>56.41379310344827</v>
      </c>
    </row>
    <row r="28" spans="1:38" ht="15">
      <c r="A28" s="6">
        <v>18</v>
      </c>
      <c r="B28" s="50" t="s">
        <v>142</v>
      </c>
      <c r="C28" s="50">
        <v>23</v>
      </c>
      <c r="D28" s="50">
        <v>11</v>
      </c>
      <c r="E28" s="50">
        <v>0</v>
      </c>
      <c r="F28" s="6">
        <f t="shared" si="0"/>
        <v>34</v>
      </c>
      <c r="G28" s="50">
        <v>22</v>
      </c>
      <c r="H28" s="50">
        <v>26</v>
      </c>
      <c r="I28" s="50">
        <v>3</v>
      </c>
      <c r="J28" s="6">
        <f t="shared" si="1"/>
        <v>48</v>
      </c>
      <c r="K28" s="50">
        <v>20</v>
      </c>
      <c r="L28" s="50">
        <v>9</v>
      </c>
      <c r="M28" s="50">
        <v>0</v>
      </c>
      <c r="N28" s="6">
        <f t="shared" si="2"/>
        <v>29</v>
      </c>
      <c r="O28" s="50">
        <v>21</v>
      </c>
      <c r="P28" s="50">
        <v>24</v>
      </c>
      <c r="Q28" s="50">
        <v>3</v>
      </c>
      <c r="R28" s="6">
        <f t="shared" si="3"/>
        <v>45</v>
      </c>
      <c r="S28" s="50">
        <v>23</v>
      </c>
      <c r="T28" s="50">
        <v>27</v>
      </c>
      <c r="U28" s="50">
        <v>3</v>
      </c>
      <c r="V28" s="6">
        <f t="shared" si="4"/>
        <v>50</v>
      </c>
      <c r="W28" s="50">
        <v>25</v>
      </c>
      <c r="X28" s="50">
        <v>34</v>
      </c>
      <c r="Y28" s="50">
        <v>3</v>
      </c>
      <c r="Z28" s="6">
        <f t="shared" si="5"/>
        <v>59</v>
      </c>
      <c r="AA28" s="50">
        <v>22</v>
      </c>
      <c r="AB28" s="50">
        <v>42</v>
      </c>
      <c r="AC28" s="50">
        <v>2</v>
      </c>
      <c r="AD28" s="6">
        <f t="shared" si="6"/>
        <v>64</v>
      </c>
      <c r="AE28" s="50">
        <v>40</v>
      </c>
      <c r="AF28" s="50">
        <v>0</v>
      </c>
      <c r="AG28" s="50">
        <v>1</v>
      </c>
      <c r="AH28" s="6">
        <f t="shared" si="7"/>
        <v>40</v>
      </c>
      <c r="AI28" s="43">
        <f t="shared" si="8"/>
        <v>15</v>
      </c>
      <c r="AJ28" s="4">
        <v>2</v>
      </c>
      <c r="AK28" s="43">
        <f t="shared" si="9"/>
        <v>369</v>
      </c>
      <c r="AL28" s="5">
        <f t="shared" si="10"/>
        <v>50.89655172413793</v>
      </c>
    </row>
    <row r="29" spans="1:38" ht="15">
      <c r="A29" s="6">
        <v>19</v>
      </c>
      <c r="B29" s="50" t="s">
        <v>143</v>
      </c>
      <c r="C29" s="50">
        <v>26</v>
      </c>
      <c r="D29" s="50">
        <v>29</v>
      </c>
      <c r="E29" s="50">
        <v>3</v>
      </c>
      <c r="F29" s="6">
        <f t="shared" si="0"/>
        <v>55</v>
      </c>
      <c r="G29" s="50">
        <v>17</v>
      </c>
      <c r="H29" s="50">
        <v>29</v>
      </c>
      <c r="I29" s="50">
        <v>3</v>
      </c>
      <c r="J29" s="6">
        <f t="shared" si="1"/>
        <v>46</v>
      </c>
      <c r="K29" s="50">
        <v>20</v>
      </c>
      <c r="L29" s="50">
        <v>13</v>
      </c>
      <c r="M29" s="50">
        <v>0</v>
      </c>
      <c r="N29" s="6">
        <f t="shared" si="2"/>
        <v>33</v>
      </c>
      <c r="O29" s="50">
        <v>22</v>
      </c>
      <c r="P29" s="50">
        <v>24</v>
      </c>
      <c r="Q29" s="50">
        <v>3</v>
      </c>
      <c r="R29" s="6">
        <f t="shared" si="3"/>
        <v>46</v>
      </c>
      <c r="S29" s="50">
        <v>23</v>
      </c>
      <c r="T29" s="50">
        <v>12</v>
      </c>
      <c r="U29" s="50">
        <v>0</v>
      </c>
      <c r="V29" s="6">
        <f t="shared" si="4"/>
        <v>35</v>
      </c>
      <c r="W29" s="50">
        <v>25</v>
      </c>
      <c r="X29" s="50">
        <v>18</v>
      </c>
      <c r="Y29" s="50">
        <v>0</v>
      </c>
      <c r="Z29" s="6">
        <f t="shared" si="5"/>
        <v>43</v>
      </c>
      <c r="AA29" s="50">
        <v>23</v>
      </c>
      <c r="AB29" s="50">
        <v>43</v>
      </c>
      <c r="AC29" s="50">
        <v>2</v>
      </c>
      <c r="AD29" s="6">
        <f t="shared" si="6"/>
        <v>66</v>
      </c>
      <c r="AE29" s="50">
        <v>40</v>
      </c>
      <c r="AF29" s="50">
        <v>0</v>
      </c>
      <c r="AG29" s="50">
        <v>1</v>
      </c>
      <c r="AH29" s="6">
        <f t="shared" si="7"/>
        <v>40</v>
      </c>
      <c r="AI29" s="43">
        <f t="shared" si="8"/>
        <v>12</v>
      </c>
      <c r="AJ29" s="4">
        <v>3</v>
      </c>
      <c r="AK29" s="43">
        <f t="shared" si="9"/>
        <v>364</v>
      </c>
      <c r="AL29" s="5">
        <f t="shared" si="10"/>
        <v>50.206896551724135</v>
      </c>
    </row>
    <row r="30" spans="1:38" ht="15">
      <c r="A30" s="6">
        <v>20</v>
      </c>
      <c r="B30" s="50" t="s">
        <v>144</v>
      </c>
      <c r="C30" s="50">
        <v>19</v>
      </c>
      <c r="D30" s="50">
        <v>34</v>
      </c>
      <c r="E30" s="50">
        <v>3</v>
      </c>
      <c r="F30" s="6">
        <f t="shared" si="0"/>
        <v>53</v>
      </c>
      <c r="G30" s="50">
        <v>20</v>
      </c>
      <c r="H30" s="50">
        <v>36</v>
      </c>
      <c r="I30" s="50">
        <v>3</v>
      </c>
      <c r="J30" s="6">
        <f t="shared" si="1"/>
        <v>56</v>
      </c>
      <c r="K30" s="50">
        <v>18</v>
      </c>
      <c r="L30" s="50">
        <v>28</v>
      </c>
      <c r="M30" s="50">
        <v>3</v>
      </c>
      <c r="N30" s="6">
        <f t="shared" si="2"/>
        <v>46</v>
      </c>
      <c r="O30" s="50">
        <v>23</v>
      </c>
      <c r="P30" s="50">
        <v>40</v>
      </c>
      <c r="Q30" s="50">
        <v>3</v>
      </c>
      <c r="R30" s="6">
        <f t="shared" si="3"/>
        <v>63</v>
      </c>
      <c r="S30" s="50">
        <v>22</v>
      </c>
      <c r="T30" s="50">
        <v>26</v>
      </c>
      <c r="U30" s="50">
        <v>3</v>
      </c>
      <c r="V30" s="6">
        <f t="shared" si="4"/>
        <v>48</v>
      </c>
      <c r="W30" s="50">
        <v>23</v>
      </c>
      <c r="X30" s="50">
        <v>24</v>
      </c>
      <c r="Y30" s="50">
        <v>3</v>
      </c>
      <c r="Z30" s="6">
        <f t="shared" si="5"/>
        <v>47</v>
      </c>
      <c r="AA30" s="50">
        <v>22</v>
      </c>
      <c r="AB30" s="50">
        <v>43</v>
      </c>
      <c r="AC30" s="50">
        <v>2</v>
      </c>
      <c r="AD30" s="6">
        <f t="shared" si="6"/>
        <v>65</v>
      </c>
      <c r="AE30" s="50">
        <v>40</v>
      </c>
      <c r="AF30" s="50">
        <v>0</v>
      </c>
      <c r="AG30" s="50">
        <v>1</v>
      </c>
      <c r="AH30" s="6">
        <f t="shared" si="7"/>
        <v>40</v>
      </c>
      <c r="AI30" s="43">
        <f t="shared" si="8"/>
        <v>21</v>
      </c>
      <c r="AJ30" s="4">
        <v>0</v>
      </c>
      <c r="AK30" s="43">
        <f t="shared" si="9"/>
        <v>418</v>
      </c>
      <c r="AL30" s="5">
        <f t="shared" si="10"/>
        <v>57.655172413793096</v>
      </c>
    </row>
    <row r="31" spans="1:38" ht="15">
      <c r="A31" s="6">
        <v>21</v>
      </c>
      <c r="B31" s="50" t="s">
        <v>145</v>
      </c>
      <c r="C31" s="50">
        <v>20</v>
      </c>
      <c r="D31" s="50">
        <v>45</v>
      </c>
      <c r="E31" s="50">
        <v>3</v>
      </c>
      <c r="F31" s="6">
        <f t="shared" si="0"/>
        <v>65</v>
      </c>
      <c r="G31" s="50">
        <v>23</v>
      </c>
      <c r="H31" s="50">
        <v>25</v>
      </c>
      <c r="I31" s="50">
        <v>3</v>
      </c>
      <c r="J31" s="6">
        <f t="shared" si="1"/>
        <v>48</v>
      </c>
      <c r="K31" s="50">
        <v>16</v>
      </c>
      <c r="L31" s="50">
        <v>25</v>
      </c>
      <c r="M31" s="50">
        <v>3</v>
      </c>
      <c r="N31" s="6">
        <f t="shared" si="2"/>
        <v>41</v>
      </c>
      <c r="O31" s="50">
        <v>28</v>
      </c>
      <c r="P31" s="50">
        <v>9</v>
      </c>
      <c r="Q31" s="50">
        <v>0</v>
      </c>
      <c r="R31" s="6">
        <f t="shared" si="3"/>
        <v>37</v>
      </c>
      <c r="S31" s="50">
        <v>23</v>
      </c>
      <c r="T31" s="50">
        <v>43</v>
      </c>
      <c r="U31" s="50">
        <v>3</v>
      </c>
      <c r="V31" s="6">
        <f t="shared" si="4"/>
        <v>66</v>
      </c>
      <c r="W31" s="50">
        <v>26</v>
      </c>
      <c r="X31" s="50">
        <v>40</v>
      </c>
      <c r="Y31" s="50">
        <v>3</v>
      </c>
      <c r="Z31" s="6">
        <f t="shared" si="5"/>
        <v>66</v>
      </c>
      <c r="AA31" s="50">
        <v>22</v>
      </c>
      <c r="AB31" s="50">
        <v>42</v>
      </c>
      <c r="AC31" s="50">
        <v>2</v>
      </c>
      <c r="AD31" s="6">
        <f t="shared" si="6"/>
        <v>64</v>
      </c>
      <c r="AE31" s="50">
        <v>41</v>
      </c>
      <c r="AF31" s="50">
        <v>0</v>
      </c>
      <c r="AG31" s="50">
        <v>1</v>
      </c>
      <c r="AH31" s="6">
        <f t="shared" si="7"/>
        <v>41</v>
      </c>
      <c r="AI31" s="43">
        <f t="shared" si="8"/>
        <v>18</v>
      </c>
      <c r="AJ31" s="4">
        <v>1</v>
      </c>
      <c r="AK31" s="43">
        <f t="shared" si="9"/>
        <v>428</v>
      </c>
      <c r="AL31" s="5">
        <f t="shared" si="10"/>
        <v>59.03448275862069</v>
      </c>
    </row>
    <row r="32" spans="1:38" ht="15">
      <c r="A32" s="6">
        <v>22</v>
      </c>
      <c r="B32" s="50" t="s">
        <v>146</v>
      </c>
      <c r="C32" s="50">
        <v>23</v>
      </c>
      <c r="D32" s="50">
        <v>33</v>
      </c>
      <c r="E32" s="50">
        <v>3</v>
      </c>
      <c r="F32" s="6">
        <f t="shared" si="0"/>
        <v>56</v>
      </c>
      <c r="G32" s="50">
        <v>19</v>
      </c>
      <c r="H32" s="50">
        <v>24</v>
      </c>
      <c r="I32" s="50">
        <v>3</v>
      </c>
      <c r="J32" s="6">
        <f t="shared" si="1"/>
        <v>43</v>
      </c>
      <c r="K32" s="50">
        <v>17</v>
      </c>
      <c r="L32" s="50">
        <v>14</v>
      </c>
      <c r="M32" s="50">
        <v>0</v>
      </c>
      <c r="N32" s="6">
        <f t="shared" si="2"/>
        <v>31</v>
      </c>
      <c r="O32" s="50">
        <v>28</v>
      </c>
      <c r="P32" s="50">
        <v>40</v>
      </c>
      <c r="Q32" s="50">
        <v>3</v>
      </c>
      <c r="R32" s="6">
        <f t="shared" si="3"/>
        <v>68</v>
      </c>
      <c r="S32" s="50">
        <v>22</v>
      </c>
      <c r="T32" s="50">
        <v>6</v>
      </c>
      <c r="U32" s="50">
        <v>0</v>
      </c>
      <c r="V32" s="6">
        <f t="shared" si="4"/>
        <v>28</v>
      </c>
      <c r="W32" s="50">
        <v>22</v>
      </c>
      <c r="X32" s="50">
        <v>42</v>
      </c>
      <c r="Y32" s="50">
        <v>3</v>
      </c>
      <c r="Z32" s="6">
        <f t="shared" si="5"/>
        <v>64</v>
      </c>
      <c r="AA32" s="50">
        <v>22</v>
      </c>
      <c r="AB32" s="50">
        <v>40</v>
      </c>
      <c r="AC32" s="50">
        <v>2</v>
      </c>
      <c r="AD32" s="6">
        <f t="shared" si="6"/>
        <v>62</v>
      </c>
      <c r="AE32" s="50">
        <v>40</v>
      </c>
      <c r="AF32" s="50">
        <v>0</v>
      </c>
      <c r="AG32" s="50">
        <v>1</v>
      </c>
      <c r="AH32" s="6">
        <f t="shared" si="7"/>
        <v>40</v>
      </c>
      <c r="AI32" s="43">
        <f t="shared" si="8"/>
        <v>15</v>
      </c>
      <c r="AJ32" s="4">
        <v>2</v>
      </c>
      <c r="AK32" s="43">
        <f t="shared" si="9"/>
        <v>392</v>
      </c>
      <c r="AL32" s="5">
        <f t="shared" si="10"/>
        <v>54.068965517241374</v>
      </c>
    </row>
    <row r="33" spans="1:38" ht="15">
      <c r="A33" s="6">
        <v>23</v>
      </c>
      <c r="B33" s="50" t="s">
        <v>147</v>
      </c>
      <c r="C33" s="50">
        <v>18</v>
      </c>
      <c r="D33" s="50">
        <v>41</v>
      </c>
      <c r="E33" s="50">
        <v>3</v>
      </c>
      <c r="F33" s="6">
        <f t="shared" si="0"/>
        <v>59</v>
      </c>
      <c r="G33" s="50">
        <v>15</v>
      </c>
      <c r="H33" s="50">
        <v>28</v>
      </c>
      <c r="I33" s="50">
        <v>3</v>
      </c>
      <c r="J33" s="6">
        <f t="shared" si="1"/>
        <v>43</v>
      </c>
      <c r="K33" s="50">
        <v>16</v>
      </c>
      <c r="L33" s="50">
        <v>6</v>
      </c>
      <c r="M33" s="50">
        <v>0</v>
      </c>
      <c r="N33" s="6">
        <f t="shared" si="2"/>
        <v>22</v>
      </c>
      <c r="O33" s="50">
        <v>21</v>
      </c>
      <c r="P33" s="50">
        <v>39</v>
      </c>
      <c r="Q33" s="50">
        <v>3</v>
      </c>
      <c r="R33" s="6">
        <f t="shared" si="3"/>
        <v>60</v>
      </c>
      <c r="S33" s="50">
        <v>19</v>
      </c>
      <c r="T33" s="50">
        <v>38</v>
      </c>
      <c r="U33" s="50">
        <v>3</v>
      </c>
      <c r="V33" s="6">
        <f t="shared" si="4"/>
        <v>57</v>
      </c>
      <c r="W33" s="50">
        <v>22</v>
      </c>
      <c r="X33" s="50">
        <v>34</v>
      </c>
      <c r="Y33" s="50">
        <v>3</v>
      </c>
      <c r="Z33" s="6">
        <f t="shared" si="5"/>
        <v>56</v>
      </c>
      <c r="AA33" s="50">
        <v>21</v>
      </c>
      <c r="AB33" s="50">
        <v>40</v>
      </c>
      <c r="AC33" s="50">
        <v>2</v>
      </c>
      <c r="AD33" s="6">
        <f t="shared" si="6"/>
        <v>61</v>
      </c>
      <c r="AE33" s="50">
        <v>41</v>
      </c>
      <c r="AF33" s="50">
        <v>0</v>
      </c>
      <c r="AG33" s="50">
        <v>1</v>
      </c>
      <c r="AH33" s="6">
        <f t="shared" si="7"/>
        <v>41</v>
      </c>
      <c r="AI33" s="43">
        <f t="shared" si="8"/>
        <v>18</v>
      </c>
      <c r="AJ33" s="4">
        <v>1</v>
      </c>
      <c r="AK33" s="43">
        <f t="shared" si="9"/>
        <v>399</v>
      </c>
      <c r="AL33" s="5">
        <f t="shared" si="10"/>
        <v>55.03448275862068</v>
      </c>
    </row>
    <row r="34" spans="1:38" ht="15">
      <c r="A34" s="6">
        <v>24</v>
      </c>
      <c r="B34" s="50" t="s">
        <v>148</v>
      </c>
      <c r="C34" s="50">
        <v>28</v>
      </c>
      <c r="D34" s="50">
        <v>34</v>
      </c>
      <c r="E34" s="50">
        <v>3</v>
      </c>
      <c r="F34" s="6">
        <f t="shared" si="0"/>
        <v>62</v>
      </c>
      <c r="G34" s="50">
        <v>26</v>
      </c>
      <c r="H34" s="50">
        <v>48</v>
      </c>
      <c r="I34" s="50">
        <v>3</v>
      </c>
      <c r="J34" s="6">
        <f t="shared" si="1"/>
        <v>74</v>
      </c>
      <c r="K34" s="50">
        <v>22</v>
      </c>
      <c r="L34" s="50">
        <v>35</v>
      </c>
      <c r="M34" s="50">
        <v>3</v>
      </c>
      <c r="N34" s="6">
        <f t="shared" si="2"/>
        <v>57</v>
      </c>
      <c r="O34" s="50">
        <v>24</v>
      </c>
      <c r="P34" s="50">
        <v>33</v>
      </c>
      <c r="Q34" s="50">
        <v>3</v>
      </c>
      <c r="R34" s="6">
        <f t="shared" si="3"/>
        <v>57</v>
      </c>
      <c r="S34" s="50">
        <v>24</v>
      </c>
      <c r="T34" s="50">
        <v>27</v>
      </c>
      <c r="U34" s="50">
        <v>3</v>
      </c>
      <c r="V34" s="6">
        <f t="shared" si="4"/>
        <v>51</v>
      </c>
      <c r="W34" s="50">
        <v>24</v>
      </c>
      <c r="X34" s="50">
        <v>24</v>
      </c>
      <c r="Y34" s="50">
        <v>3</v>
      </c>
      <c r="Z34" s="6">
        <f t="shared" si="5"/>
        <v>48</v>
      </c>
      <c r="AA34" s="50">
        <v>23</v>
      </c>
      <c r="AB34" s="50">
        <v>40</v>
      </c>
      <c r="AC34" s="50">
        <v>2</v>
      </c>
      <c r="AD34" s="6">
        <f t="shared" si="6"/>
        <v>63</v>
      </c>
      <c r="AE34" s="50">
        <v>42</v>
      </c>
      <c r="AF34" s="50">
        <v>0</v>
      </c>
      <c r="AG34" s="50">
        <v>1</v>
      </c>
      <c r="AH34" s="6">
        <f t="shared" si="7"/>
        <v>42</v>
      </c>
      <c r="AI34" s="43">
        <f t="shared" si="8"/>
        <v>21</v>
      </c>
      <c r="AJ34" s="4">
        <v>0</v>
      </c>
      <c r="AK34" s="43">
        <f t="shared" si="9"/>
        <v>454</v>
      </c>
      <c r="AL34" s="5">
        <f t="shared" si="10"/>
        <v>62.62068965517241</v>
      </c>
    </row>
    <row r="35" spans="1:38" ht="15">
      <c r="A35" s="6">
        <v>25</v>
      </c>
      <c r="B35" s="50" t="s">
        <v>149</v>
      </c>
      <c r="C35" s="50">
        <v>21</v>
      </c>
      <c r="D35" s="50">
        <v>28</v>
      </c>
      <c r="E35" s="50">
        <v>3</v>
      </c>
      <c r="F35" s="6">
        <f t="shared" si="0"/>
        <v>49</v>
      </c>
      <c r="G35" s="50">
        <v>23</v>
      </c>
      <c r="H35" s="50">
        <v>33</v>
      </c>
      <c r="I35" s="50">
        <v>3</v>
      </c>
      <c r="J35" s="6">
        <f t="shared" si="1"/>
        <v>56</v>
      </c>
      <c r="K35" s="50">
        <v>18</v>
      </c>
      <c r="L35" s="50">
        <v>24</v>
      </c>
      <c r="M35" s="50">
        <v>3</v>
      </c>
      <c r="N35" s="6">
        <f t="shared" si="2"/>
        <v>42</v>
      </c>
      <c r="O35" s="50">
        <v>20</v>
      </c>
      <c r="P35" s="50">
        <v>31</v>
      </c>
      <c r="Q35" s="50">
        <v>3</v>
      </c>
      <c r="R35" s="6">
        <f t="shared" si="3"/>
        <v>51</v>
      </c>
      <c r="S35" s="50">
        <v>20</v>
      </c>
      <c r="T35" s="50">
        <v>33</v>
      </c>
      <c r="U35" s="50">
        <v>3</v>
      </c>
      <c r="V35" s="6">
        <f t="shared" si="4"/>
        <v>53</v>
      </c>
      <c r="W35" s="50">
        <v>21</v>
      </c>
      <c r="X35" s="50">
        <v>28</v>
      </c>
      <c r="Y35" s="50">
        <v>3</v>
      </c>
      <c r="Z35" s="6">
        <f t="shared" si="5"/>
        <v>49</v>
      </c>
      <c r="AA35" s="50">
        <v>22</v>
      </c>
      <c r="AB35" s="50">
        <v>38</v>
      </c>
      <c r="AC35" s="50">
        <v>2</v>
      </c>
      <c r="AD35" s="6">
        <f t="shared" si="6"/>
        <v>60</v>
      </c>
      <c r="AE35" s="50">
        <v>40</v>
      </c>
      <c r="AF35" s="50">
        <v>0</v>
      </c>
      <c r="AG35" s="50">
        <v>1</v>
      </c>
      <c r="AH35" s="6">
        <f t="shared" si="7"/>
        <v>40</v>
      </c>
      <c r="AI35" s="43">
        <f t="shared" si="8"/>
        <v>21</v>
      </c>
      <c r="AJ35" s="4">
        <v>0</v>
      </c>
      <c r="AK35" s="43">
        <f t="shared" si="9"/>
        <v>400</v>
      </c>
      <c r="AL35" s="5">
        <f t="shared" si="10"/>
        <v>55.172413793103445</v>
      </c>
    </row>
    <row r="36" spans="1:38" ht="15">
      <c r="A36" s="6">
        <v>26</v>
      </c>
      <c r="B36" s="50" t="s">
        <v>150</v>
      </c>
      <c r="C36" s="50">
        <v>21</v>
      </c>
      <c r="D36" s="50">
        <v>24</v>
      </c>
      <c r="E36" s="50">
        <v>3</v>
      </c>
      <c r="F36" s="6">
        <f t="shared" si="0"/>
        <v>45</v>
      </c>
      <c r="G36" s="50">
        <v>23</v>
      </c>
      <c r="H36" s="50">
        <v>24</v>
      </c>
      <c r="I36" s="50">
        <v>3</v>
      </c>
      <c r="J36" s="6">
        <f t="shared" si="1"/>
        <v>47</v>
      </c>
      <c r="K36" s="50">
        <v>26</v>
      </c>
      <c r="L36" s="50">
        <v>14</v>
      </c>
      <c r="M36" s="50">
        <v>0</v>
      </c>
      <c r="N36" s="6">
        <f t="shared" si="2"/>
        <v>40</v>
      </c>
      <c r="O36" s="50">
        <v>25</v>
      </c>
      <c r="P36" s="50">
        <v>34</v>
      </c>
      <c r="Q36" s="50">
        <v>3</v>
      </c>
      <c r="R36" s="6">
        <f t="shared" si="3"/>
        <v>59</v>
      </c>
      <c r="S36" s="50">
        <v>22</v>
      </c>
      <c r="T36" s="50">
        <v>24</v>
      </c>
      <c r="U36" s="50">
        <v>3</v>
      </c>
      <c r="V36" s="6">
        <f t="shared" si="4"/>
        <v>46</v>
      </c>
      <c r="W36" s="50">
        <v>25</v>
      </c>
      <c r="X36" s="50">
        <v>33</v>
      </c>
      <c r="Y36" s="50">
        <v>3</v>
      </c>
      <c r="Z36" s="6">
        <f t="shared" si="5"/>
        <v>58</v>
      </c>
      <c r="AA36" s="50">
        <v>21</v>
      </c>
      <c r="AB36" s="50">
        <v>43</v>
      </c>
      <c r="AC36" s="50">
        <v>2</v>
      </c>
      <c r="AD36" s="6">
        <f t="shared" si="6"/>
        <v>64</v>
      </c>
      <c r="AE36" s="50">
        <v>41</v>
      </c>
      <c r="AF36" s="50">
        <v>0</v>
      </c>
      <c r="AG36" s="50">
        <v>1</v>
      </c>
      <c r="AH36" s="6">
        <f t="shared" si="7"/>
        <v>41</v>
      </c>
      <c r="AI36" s="43">
        <f t="shared" si="8"/>
        <v>18</v>
      </c>
      <c r="AJ36" s="37">
        <v>1</v>
      </c>
      <c r="AK36" s="43">
        <f t="shared" si="9"/>
        <v>400</v>
      </c>
      <c r="AL36" s="5">
        <f t="shared" si="10"/>
        <v>55.172413793103445</v>
      </c>
    </row>
    <row r="37" spans="1:38" ht="15">
      <c r="A37" s="6">
        <v>27</v>
      </c>
      <c r="B37" s="50" t="s">
        <v>151</v>
      </c>
      <c r="C37" s="50">
        <v>25</v>
      </c>
      <c r="D37" s="50">
        <v>33</v>
      </c>
      <c r="E37" s="50">
        <v>3</v>
      </c>
      <c r="F37" s="6">
        <f t="shared" si="0"/>
        <v>58</v>
      </c>
      <c r="G37" s="50">
        <v>25</v>
      </c>
      <c r="H37" s="50">
        <v>35</v>
      </c>
      <c r="I37" s="50">
        <v>3</v>
      </c>
      <c r="J37" s="6">
        <f t="shared" si="1"/>
        <v>60</v>
      </c>
      <c r="K37" s="50">
        <v>27</v>
      </c>
      <c r="L37" s="50">
        <v>0</v>
      </c>
      <c r="M37" s="50">
        <v>0</v>
      </c>
      <c r="N37" s="6">
        <f t="shared" si="2"/>
        <v>27</v>
      </c>
      <c r="O37" s="50">
        <v>23</v>
      </c>
      <c r="P37" s="50">
        <v>29</v>
      </c>
      <c r="Q37" s="50">
        <v>3</v>
      </c>
      <c r="R37" s="6">
        <f t="shared" si="3"/>
        <v>52</v>
      </c>
      <c r="S37" s="50">
        <v>19</v>
      </c>
      <c r="T37" s="50">
        <v>34</v>
      </c>
      <c r="U37" s="50">
        <v>3</v>
      </c>
      <c r="V37" s="6">
        <f t="shared" si="4"/>
        <v>53</v>
      </c>
      <c r="W37" s="50">
        <v>25</v>
      </c>
      <c r="X37" s="50">
        <v>27</v>
      </c>
      <c r="Y37" s="50">
        <v>3</v>
      </c>
      <c r="Z37" s="6">
        <f t="shared" si="5"/>
        <v>52</v>
      </c>
      <c r="AA37" s="50">
        <v>20</v>
      </c>
      <c r="AB37" s="50">
        <v>40</v>
      </c>
      <c r="AC37" s="50">
        <v>2</v>
      </c>
      <c r="AD37" s="6">
        <f t="shared" si="6"/>
        <v>60</v>
      </c>
      <c r="AE37" s="50">
        <v>40</v>
      </c>
      <c r="AF37" s="50">
        <v>0</v>
      </c>
      <c r="AG37" s="50">
        <v>1</v>
      </c>
      <c r="AH37" s="6">
        <f t="shared" si="7"/>
        <v>40</v>
      </c>
      <c r="AI37" s="43">
        <f t="shared" si="8"/>
        <v>18</v>
      </c>
      <c r="AJ37" s="4">
        <v>1</v>
      </c>
      <c r="AK37" s="43">
        <f t="shared" si="9"/>
        <v>402</v>
      </c>
      <c r="AL37" s="5">
        <f t="shared" si="10"/>
        <v>55.44827586206896</v>
      </c>
    </row>
    <row r="38" spans="1:38" ht="15">
      <c r="A38" s="6">
        <v>28</v>
      </c>
      <c r="B38" s="50" t="s">
        <v>152</v>
      </c>
      <c r="C38" s="50">
        <v>23</v>
      </c>
      <c r="D38" s="50">
        <v>15</v>
      </c>
      <c r="E38" s="50">
        <v>0</v>
      </c>
      <c r="F38" s="6">
        <f t="shared" si="0"/>
        <v>38</v>
      </c>
      <c r="G38" s="50">
        <v>25</v>
      </c>
      <c r="H38" s="50">
        <v>38</v>
      </c>
      <c r="I38" s="50">
        <v>3</v>
      </c>
      <c r="J38" s="6">
        <f t="shared" si="1"/>
        <v>63</v>
      </c>
      <c r="K38" s="50">
        <v>21</v>
      </c>
      <c r="L38" s="50">
        <v>27</v>
      </c>
      <c r="M38" s="50">
        <v>3</v>
      </c>
      <c r="N38" s="6">
        <f t="shared" si="2"/>
        <v>48</v>
      </c>
      <c r="O38" s="50">
        <v>23</v>
      </c>
      <c r="P38" s="50">
        <v>28</v>
      </c>
      <c r="Q38" s="50">
        <v>3</v>
      </c>
      <c r="R38" s="6">
        <f t="shared" si="3"/>
        <v>51</v>
      </c>
      <c r="S38" s="50">
        <v>22</v>
      </c>
      <c r="T38" s="50">
        <v>24</v>
      </c>
      <c r="U38" s="50">
        <v>3</v>
      </c>
      <c r="V38" s="6">
        <f t="shared" si="4"/>
        <v>46</v>
      </c>
      <c r="W38" s="50">
        <v>24</v>
      </c>
      <c r="X38" s="50">
        <v>30</v>
      </c>
      <c r="Y38" s="50">
        <v>3</v>
      </c>
      <c r="Z38" s="6">
        <f t="shared" si="5"/>
        <v>54</v>
      </c>
      <c r="AA38" s="50">
        <v>24</v>
      </c>
      <c r="AB38" s="50">
        <v>40</v>
      </c>
      <c r="AC38" s="50">
        <v>2</v>
      </c>
      <c r="AD38" s="6">
        <f t="shared" si="6"/>
        <v>64</v>
      </c>
      <c r="AE38" s="50">
        <v>42</v>
      </c>
      <c r="AF38" s="50">
        <v>0</v>
      </c>
      <c r="AG38" s="50">
        <v>1</v>
      </c>
      <c r="AH38" s="6">
        <f t="shared" si="7"/>
        <v>42</v>
      </c>
      <c r="AI38" s="43">
        <f t="shared" si="8"/>
        <v>18</v>
      </c>
      <c r="AJ38" s="4">
        <v>1</v>
      </c>
      <c r="AK38" s="43">
        <f t="shared" si="9"/>
        <v>406</v>
      </c>
      <c r="AL38" s="5">
        <f t="shared" si="10"/>
        <v>56.00000000000001</v>
      </c>
    </row>
    <row r="39" spans="1:38" ht="15">
      <c r="A39" s="6">
        <v>29</v>
      </c>
      <c r="B39" s="50" t="s">
        <v>153</v>
      </c>
      <c r="C39" s="50">
        <v>21</v>
      </c>
      <c r="D39" s="50">
        <v>29</v>
      </c>
      <c r="E39" s="50">
        <v>3</v>
      </c>
      <c r="F39" s="6">
        <f t="shared" si="0"/>
        <v>50</v>
      </c>
      <c r="G39" s="50">
        <v>17</v>
      </c>
      <c r="H39" s="50">
        <v>24</v>
      </c>
      <c r="I39" s="50">
        <v>3</v>
      </c>
      <c r="J39" s="6">
        <f t="shared" si="1"/>
        <v>41</v>
      </c>
      <c r="K39" s="50">
        <v>13</v>
      </c>
      <c r="L39" s="50">
        <v>9</v>
      </c>
      <c r="M39" s="50">
        <v>0</v>
      </c>
      <c r="N39" s="6">
        <f t="shared" si="2"/>
        <v>22</v>
      </c>
      <c r="O39" s="50">
        <v>21</v>
      </c>
      <c r="P39" s="50">
        <v>34</v>
      </c>
      <c r="Q39" s="50">
        <v>3</v>
      </c>
      <c r="R39" s="6">
        <f t="shared" si="3"/>
        <v>55</v>
      </c>
      <c r="S39" s="50">
        <v>19</v>
      </c>
      <c r="T39" s="50">
        <v>34</v>
      </c>
      <c r="U39" s="50">
        <v>3</v>
      </c>
      <c r="V39" s="6">
        <f t="shared" si="4"/>
        <v>53</v>
      </c>
      <c r="W39" s="50">
        <v>18</v>
      </c>
      <c r="X39" s="50">
        <v>27</v>
      </c>
      <c r="Y39" s="50">
        <v>3</v>
      </c>
      <c r="Z39" s="6">
        <f t="shared" si="5"/>
        <v>45</v>
      </c>
      <c r="AA39" s="50">
        <v>21</v>
      </c>
      <c r="AB39" s="50">
        <v>38</v>
      </c>
      <c r="AC39" s="50">
        <v>2</v>
      </c>
      <c r="AD39" s="6">
        <f t="shared" si="6"/>
        <v>59</v>
      </c>
      <c r="AE39" s="50">
        <v>40</v>
      </c>
      <c r="AF39" s="50">
        <v>0</v>
      </c>
      <c r="AG39" s="50">
        <v>1</v>
      </c>
      <c r="AH39" s="6">
        <f t="shared" si="7"/>
        <v>40</v>
      </c>
      <c r="AI39" s="43">
        <f t="shared" si="8"/>
        <v>18</v>
      </c>
      <c r="AJ39" s="4">
        <v>1</v>
      </c>
      <c r="AK39" s="43">
        <f t="shared" si="9"/>
        <v>365</v>
      </c>
      <c r="AL39" s="5">
        <f t="shared" si="10"/>
        <v>50.3448275862069</v>
      </c>
    </row>
    <row r="40" spans="1:38" ht="15">
      <c r="A40" s="6">
        <v>30</v>
      </c>
      <c r="B40" s="50" t="s">
        <v>154</v>
      </c>
      <c r="C40" s="50">
        <v>28</v>
      </c>
      <c r="D40" s="50">
        <v>31</v>
      </c>
      <c r="E40" s="50">
        <v>3</v>
      </c>
      <c r="F40" s="6">
        <f t="shared" si="0"/>
        <v>59</v>
      </c>
      <c r="G40" s="50">
        <v>22</v>
      </c>
      <c r="H40" s="50">
        <v>29</v>
      </c>
      <c r="I40" s="50">
        <v>3</v>
      </c>
      <c r="J40" s="6">
        <f t="shared" si="1"/>
        <v>51</v>
      </c>
      <c r="K40" s="50">
        <v>20</v>
      </c>
      <c r="L40" s="50">
        <v>7</v>
      </c>
      <c r="M40" s="50">
        <v>0</v>
      </c>
      <c r="N40" s="6">
        <f t="shared" si="2"/>
        <v>27</v>
      </c>
      <c r="O40" s="50">
        <v>25</v>
      </c>
      <c r="P40" s="50">
        <v>25</v>
      </c>
      <c r="Q40" s="50">
        <v>3</v>
      </c>
      <c r="R40" s="6">
        <f t="shared" si="3"/>
        <v>50</v>
      </c>
      <c r="S40" s="50">
        <v>19</v>
      </c>
      <c r="T40" s="50">
        <v>44</v>
      </c>
      <c r="U40" s="50">
        <v>3</v>
      </c>
      <c r="V40" s="6">
        <f t="shared" si="4"/>
        <v>63</v>
      </c>
      <c r="W40" s="50">
        <v>20</v>
      </c>
      <c r="X40" s="50">
        <v>54</v>
      </c>
      <c r="Y40" s="50">
        <v>3</v>
      </c>
      <c r="Z40" s="6">
        <f t="shared" si="5"/>
        <v>74</v>
      </c>
      <c r="AA40" s="50">
        <v>21</v>
      </c>
      <c r="AB40" s="50">
        <v>39</v>
      </c>
      <c r="AC40" s="50">
        <v>2</v>
      </c>
      <c r="AD40" s="6">
        <f t="shared" si="6"/>
        <v>60</v>
      </c>
      <c r="AE40" s="50">
        <v>42</v>
      </c>
      <c r="AF40" s="50">
        <v>0</v>
      </c>
      <c r="AG40" s="50">
        <v>1</v>
      </c>
      <c r="AH40" s="6">
        <f t="shared" si="7"/>
        <v>42</v>
      </c>
      <c r="AI40" s="43">
        <f t="shared" si="8"/>
        <v>18</v>
      </c>
      <c r="AJ40" s="4">
        <v>1</v>
      </c>
      <c r="AK40" s="43">
        <f t="shared" si="9"/>
        <v>426</v>
      </c>
      <c r="AL40" s="5">
        <f t="shared" si="10"/>
        <v>58.758620689655174</v>
      </c>
    </row>
    <row r="41" spans="1:38" ht="15">
      <c r="A41" s="6">
        <v>31</v>
      </c>
      <c r="B41" s="50" t="s">
        <v>28</v>
      </c>
      <c r="C41" s="50">
        <v>26</v>
      </c>
      <c r="D41" s="50">
        <v>48</v>
      </c>
      <c r="E41" s="50">
        <v>3</v>
      </c>
      <c r="F41" s="6">
        <f t="shared" si="0"/>
        <v>74</v>
      </c>
      <c r="G41" s="50">
        <v>24</v>
      </c>
      <c r="H41" s="50">
        <v>36</v>
      </c>
      <c r="I41" s="50">
        <v>3</v>
      </c>
      <c r="J41" s="6">
        <f t="shared" si="1"/>
        <v>60</v>
      </c>
      <c r="K41" s="50">
        <v>20</v>
      </c>
      <c r="L41" s="50">
        <v>39</v>
      </c>
      <c r="M41" s="50">
        <v>3</v>
      </c>
      <c r="N41" s="6">
        <f t="shared" si="2"/>
        <v>59</v>
      </c>
      <c r="O41" s="50">
        <v>27</v>
      </c>
      <c r="P41" s="50">
        <v>27</v>
      </c>
      <c r="Q41" s="50">
        <v>3</v>
      </c>
      <c r="R41" s="6">
        <f t="shared" si="3"/>
        <v>54</v>
      </c>
      <c r="S41" s="50">
        <v>21</v>
      </c>
      <c r="T41" s="50">
        <v>42</v>
      </c>
      <c r="U41" s="50">
        <v>3</v>
      </c>
      <c r="V41" s="6">
        <f t="shared" si="4"/>
        <v>63</v>
      </c>
      <c r="W41" s="50">
        <v>26</v>
      </c>
      <c r="X41" s="50">
        <v>39</v>
      </c>
      <c r="Y41" s="50">
        <v>3</v>
      </c>
      <c r="Z41" s="6">
        <f t="shared" si="5"/>
        <v>65</v>
      </c>
      <c r="AA41" s="50">
        <v>25</v>
      </c>
      <c r="AB41" s="50">
        <v>46</v>
      </c>
      <c r="AC41" s="50">
        <v>2</v>
      </c>
      <c r="AD41" s="6">
        <f t="shared" si="6"/>
        <v>71</v>
      </c>
      <c r="AE41" s="50">
        <v>48</v>
      </c>
      <c r="AF41" s="50">
        <v>0</v>
      </c>
      <c r="AG41" s="50">
        <v>1</v>
      </c>
      <c r="AH41" s="6">
        <f t="shared" si="7"/>
        <v>48</v>
      </c>
      <c r="AI41" s="43">
        <f t="shared" si="8"/>
        <v>21</v>
      </c>
      <c r="AJ41" s="4">
        <v>0</v>
      </c>
      <c r="AK41" s="43">
        <f t="shared" si="9"/>
        <v>494</v>
      </c>
      <c r="AL41" s="5">
        <f t="shared" si="10"/>
        <v>68.13793103448276</v>
      </c>
    </row>
    <row r="42" spans="1:38" ht="15">
      <c r="A42" s="6">
        <v>32</v>
      </c>
      <c r="B42" s="50" t="s">
        <v>155</v>
      </c>
      <c r="C42" s="50">
        <v>23</v>
      </c>
      <c r="D42" s="50">
        <v>19</v>
      </c>
      <c r="E42" s="50">
        <v>0</v>
      </c>
      <c r="F42" s="6">
        <f t="shared" si="0"/>
        <v>42</v>
      </c>
      <c r="G42" s="50">
        <v>22</v>
      </c>
      <c r="H42" s="50">
        <v>36</v>
      </c>
      <c r="I42" s="50">
        <v>3</v>
      </c>
      <c r="J42" s="6">
        <f t="shared" si="1"/>
        <v>58</v>
      </c>
      <c r="K42" s="50">
        <v>15</v>
      </c>
      <c r="L42" s="50">
        <v>17</v>
      </c>
      <c r="M42" s="50">
        <v>0</v>
      </c>
      <c r="N42" s="6">
        <f t="shared" si="2"/>
        <v>32</v>
      </c>
      <c r="O42" s="50">
        <v>22</v>
      </c>
      <c r="P42" s="50">
        <v>36</v>
      </c>
      <c r="Q42" s="50">
        <v>3</v>
      </c>
      <c r="R42" s="6">
        <f t="shared" si="3"/>
        <v>58</v>
      </c>
      <c r="S42" s="50">
        <v>21</v>
      </c>
      <c r="T42" s="50">
        <v>24</v>
      </c>
      <c r="U42" s="50">
        <v>3</v>
      </c>
      <c r="V42" s="6">
        <f t="shared" si="4"/>
        <v>45</v>
      </c>
      <c r="W42" s="50">
        <v>24</v>
      </c>
      <c r="X42" s="50">
        <v>27</v>
      </c>
      <c r="Y42" s="50">
        <v>3</v>
      </c>
      <c r="Z42" s="6">
        <f t="shared" si="5"/>
        <v>51</v>
      </c>
      <c r="AA42" s="50">
        <v>20</v>
      </c>
      <c r="AB42" s="50">
        <v>40</v>
      </c>
      <c r="AC42" s="50">
        <v>2</v>
      </c>
      <c r="AD42" s="6">
        <f t="shared" si="6"/>
        <v>60</v>
      </c>
      <c r="AE42" s="50">
        <v>40</v>
      </c>
      <c r="AF42" s="50">
        <v>0</v>
      </c>
      <c r="AG42" s="50">
        <v>1</v>
      </c>
      <c r="AH42" s="6">
        <f t="shared" si="7"/>
        <v>40</v>
      </c>
      <c r="AI42" s="43">
        <f t="shared" si="8"/>
        <v>15</v>
      </c>
      <c r="AJ42" s="4">
        <v>2</v>
      </c>
      <c r="AK42" s="43">
        <f t="shared" si="9"/>
        <v>386</v>
      </c>
      <c r="AL42" s="5">
        <f t="shared" si="10"/>
        <v>53.241379310344826</v>
      </c>
    </row>
    <row r="43" spans="1:38" ht="15">
      <c r="A43" s="6">
        <v>33</v>
      </c>
      <c r="B43" s="50" t="s">
        <v>29</v>
      </c>
      <c r="C43" s="50">
        <v>24</v>
      </c>
      <c r="D43" s="50">
        <v>43</v>
      </c>
      <c r="E43" s="50">
        <v>3</v>
      </c>
      <c r="F43" s="6">
        <f aca="true" t="shared" si="11" ref="F43:F61">C43+D43</f>
        <v>67</v>
      </c>
      <c r="G43" s="50">
        <v>25</v>
      </c>
      <c r="H43" s="50">
        <v>41</v>
      </c>
      <c r="I43" s="50">
        <v>3</v>
      </c>
      <c r="J43" s="6">
        <f aca="true" t="shared" si="12" ref="J43:J61">G43+H43</f>
        <v>66</v>
      </c>
      <c r="K43" s="50">
        <v>22</v>
      </c>
      <c r="L43" s="50">
        <v>14</v>
      </c>
      <c r="M43" s="50">
        <v>0</v>
      </c>
      <c r="N43" s="6">
        <f aca="true" t="shared" si="13" ref="N43:N61">K43+L43</f>
        <v>36</v>
      </c>
      <c r="O43" s="50">
        <v>23</v>
      </c>
      <c r="P43" s="50">
        <v>49</v>
      </c>
      <c r="Q43" s="50">
        <v>3</v>
      </c>
      <c r="R43" s="6">
        <f aca="true" t="shared" si="14" ref="R43:R61">O43+P43</f>
        <v>72</v>
      </c>
      <c r="S43" s="50">
        <v>22</v>
      </c>
      <c r="T43" s="50">
        <v>64</v>
      </c>
      <c r="U43" s="50">
        <v>3</v>
      </c>
      <c r="V43" s="6">
        <f aca="true" t="shared" si="15" ref="V43:V61">S43+T43</f>
        <v>86</v>
      </c>
      <c r="W43" s="50">
        <v>29</v>
      </c>
      <c r="X43" s="50">
        <v>29</v>
      </c>
      <c r="Y43" s="50">
        <v>3</v>
      </c>
      <c r="Z43" s="6">
        <f aca="true" t="shared" si="16" ref="Z43:Z61">W43+X43</f>
        <v>58</v>
      </c>
      <c r="AA43" s="50">
        <v>25</v>
      </c>
      <c r="AB43" s="50">
        <v>44</v>
      </c>
      <c r="AC43" s="50">
        <v>2</v>
      </c>
      <c r="AD43" s="6">
        <f t="shared" si="6"/>
        <v>69</v>
      </c>
      <c r="AE43" s="50">
        <v>47</v>
      </c>
      <c r="AF43" s="50">
        <v>0</v>
      </c>
      <c r="AG43" s="50">
        <v>1</v>
      </c>
      <c r="AH43" s="6">
        <f aca="true" t="shared" si="17" ref="AH43:AH61">AE43+AF43</f>
        <v>47</v>
      </c>
      <c r="AI43" s="43">
        <f aca="true" t="shared" si="18" ref="AI43:AI61">E43+I43+M43+Q43+U43+Y43+AC43+AG43</f>
        <v>18</v>
      </c>
      <c r="AJ43" s="4">
        <v>1</v>
      </c>
      <c r="AK43" s="43">
        <f aca="true" t="shared" si="19" ref="AK43:AK61">F43+J43+N43+R43+V43+Z43+AD43+AH43</f>
        <v>501</v>
      </c>
      <c r="AL43" s="5">
        <f aca="true" t="shared" si="20" ref="AL43:AL61">AK43/725*100</f>
        <v>69.10344827586206</v>
      </c>
    </row>
    <row r="44" spans="1:38" ht="15">
      <c r="A44" s="6">
        <v>34</v>
      </c>
      <c r="B44" s="50" t="s">
        <v>156</v>
      </c>
      <c r="C44" s="50">
        <v>17</v>
      </c>
      <c r="D44" s="50">
        <v>16</v>
      </c>
      <c r="E44" s="50">
        <v>0</v>
      </c>
      <c r="F44" s="6">
        <f t="shared" si="11"/>
        <v>33</v>
      </c>
      <c r="G44" s="50">
        <v>16</v>
      </c>
      <c r="H44" s="50">
        <v>26</v>
      </c>
      <c r="I44" s="50">
        <v>3</v>
      </c>
      <c r="J44" s="6">
        <f t="shared" si="12"/>
        <v>42</v>
      </c>
      <c r="K44" s="50">
        <v>11</v>
      </c>
      <c r="L44" s="50">
        <v>0</v>
      </c>
      <c r="M44" s="50">
        <v>0</v>
      </c>
      <c r="N44" s="6">
        <f t="shared" si="13"/>
        <v>11</v>
      </c>
      <c r="O44" s="50">
        <v>21</v>
      </c>
      <c r="P44" s="50">
        <v>25</v>
      </c>
      <c r="Q44" s="50">
        <v>3</v>
      </c>
      <c r="R44" s="6">
        <f t="shared" si="14"/>
        <v>46</v>
      </c>
      <c r="S44" s="50">
        <v>19</v>
      </c>
      <c r="T44" s="50">
        <v>26</v>
      </c>
      <c r="U44" s="50">
        <v>3</v>
      </c>
      <c r="V44" s="6">
        <f t="shared" si="15"/>
        <v>45</v>
      </c>
      <c r="W44" s="50">
        <v>11</v>
      </c>
      <c r="X44" s="50">
        <v>18</v>
      </c>
      <c r="Y44" s="50">
        <v>0</v>
      </c>
      <c r="Z44" s="6">
        <f t="shared" si="16"/>
        <v>29</v>
      </c>
      <c r="AA44" s="50">
        <v>17</v>
      </c>
      <c r="AB44" s="50">
        <v>25</v>
      </c>
      <c r="AC44" s="50">
        <v>2</v>
      </c>
      <c r="AD44" s="6">
        <f t="shared" si="6"/>
        <v>42</v>
      </c>
      <c r="AE44" s="50">
        <v>40</v>
      </c>
      <c r="AF44" s="50">
        <v>0</v>
      </c>
      <c r="AG44" s="50">
        <v>1</v>
      </c>
      <c r="AH44" s="6">
        <f t="shared" si="17"/>
        <v>40</v>
      </c>
      <c r="AI44" s="43">
        <f t="shared" si="18"/>
        <v>12</v>
      </c>
      <c r="AJ44" s="4">
        <v>3</v>
      </c>
      <c r="AK44" s="43">
        <f t="shared" si="19"/>
        <v>288</v>
      </c>
      <c r="AL44" s="5">
        <f t="shared" si="20"/>
        <v>39.724137931034484</v>
      </c>
    </row>
    <row r="45" spans="1:38" ht="15">
      <c r="A45" s="6">
        <v>35</v>
      </c>
      <c r="B45" s="50" t="s">
        <v>157</v>
      </c>
      <c r="C45" s="50">
        <v>19</v>
      </c>
      <c r="D45" s="50">
        <v>12</v>
      </c>
      <c r="E45" s="50">
        <v>0</v>
      </c>
      <c r="F45" s="6">
        <f t="shared" si="11"/>
        <v>31</v>
      </c>
      <c r="G45" s="50">
        <v>16</v>
      </c>
      <c r="H45" s="50">
        <v>5</v>
      </c>
      <c r="I45" s="50">
        <v>0</v>
      </c>
      <c r="J45" s="6">
        <f t="shared" si="12"/>
        <v>21</v>
      </c>
      <c r="K45" s="50">
        <v>16</v>
      </c>
      <c r="L45" s="50">
        <v>0</v>
      </c>
      <c r="M45" s="50">
        <v>0</v>
      </c>
      <c r="N45" s="6">
        <f t="shared" si="13"/>
        <v>16</v>
      </c>
      <c r="O45" s="50">
        <v>24</v>
      </c>
      <c r="P45" s="50">
        <v>0</v>
      </c>
      <c r="Q45" s="50">
        <v>0</v>
      </c>
      <c r="R45" s="6">
        <f t="shared" si="14"/>
        <v>24</v>
      </c>
      <c r="S45" s="50">
        <v>19</v>
      </c>
      <c r="T45" s="50">
        <v>29</v>
      </c>
      <c r="U45" s="50">
        <v>3</v>
      </c>
      <c r="V45" s="6">
        <f t="shared" si="15"/>
        <v>48</v>
      </c>
      <c r="W45" s="50">
        <v>19</v>
      </c>
      <c r="X45" s="50">
        <v>24</v>
      </c>
      <c r="Y45" s="50">
        <v>3</v>
      </c>
      <c r="Z45" s="6">
        <f t="shared" si="16"/>
        <v>43</v>
      </c>
      <c r="AA45" s="50">
        <v>17</v>
      </c>
      <c r="AB45" s="50">
        <v>25</v>
      </c>
      <c r="AC45" s="50">
        <v>2</v>
      </c>
      <c r="AD45" s="6">
        <v>19</v>
      </c>
      <c r="AE45" s="50">
        <v>40</v>
      </c>
      <c r="AF45" s="50">
        <v>0</v>
      </c>
      <c r="AG45" s="50">
        <v>1</v>
      </c>
      <c r="AH45" s="6">
        <f t="shared" si="17"/>
        <v>40</v>
      </c>
      <c r="AI45" s="43">
        <f t="shared" si="18"/>
        <v>9</v>
      </c>
      <c r="AJ45" s="4">
        <v>4</v>
      </c>
      <c r="AK45" s="43">
        <f t="shared" si="19"/>
        <v>242</v>
      </c>
      <c r="AL45" s="5">
        <f t="shared" si="20"/>
        <v>33.37931034482759</v>
      </c>
    </row>
    <row r="46" spans="1:38" ht="15">
      <c r="A46" s="6">
        <v>36</v>
      </c>
      <c r="B46" s="50" t="s">
        <v>158</v>
      </c>
      <c r="C46" s="50">
        <v>22</v>
      </c>
      <c r="D46" s="50">
        <v>45</v>
      </c>
      <c r="E46" s="50">
        <v>3</v>
      </c>
      <c r="F46" s="6">
        <f t="shared" si="11"/>
        <v>67</v>
      </c>
      <c r="G46" s="50">
        <v>26</v>
      </c>
      <c r="H46" s="50">
        <v>43</v>
      </c>
      <c r="I46" s="50">
        <v>3</v>
      </c>
      <c r="J46" s="6">
        <f t="shared" si="12"/>
        <v>69</v>
      </c>
      <c r="K46" s="50">
        <v>23</v>
      </c>
      <c r="L46" s="50">
        <v>35</v>
      </c>
      <c r="M46" s="50">
        <v>3</v>
      </c>
      <c r="N46" s="6">
        <f t="shared" si="13"/>
        <v>58</v>
      </c>
      <c r="O46" s="50">
        <v>24</v>
      </c>
      <c r="P46" s="50">
        <v>46</v>
      </c>
      <c r="Q46" s="50">
        <v>3</v>
      </c>
      <c r="R46" s="6">
        <f t="shared" si="14"/>
        <v>70</v>
      </c>
      <c r="S46" s="50">
        <v>22</v>
      </c>
      <c r="T46" s="50">
        <v>40</v>
      </c>
      <c r="U46" s="50">
        <v>3</v>
      </c>
      <c r="V46" s="6">
        <f t="shared" si="15"/>
        <v>62</v>
      </c>
      <c r="W46" s="50">
        <v>26</v>
      </c>
      <c r="X46" s="50">
        <v>35</v>
      </c>
      <c r="Y46" s="50">
        <v>3</v>
      </c>
      <c r="Z46" s="6">
        <f t="shared" si="16"/>
        <v>61</v>
      </c>
      <c r="AA46" s="50">
        <v>25</v>
      </c>
      <c r="AB46" s="50">
        <v>45</v>
      </c>
      <c r="AC46" s="50">
        <v>2</v>
      </c>
      <c r="AD46" s="6">
        <f aca="true" t="shared" si="21" ref="AD46:AD51">AA46+AB46</f>
        <v>70</v>
      </c>
      <c r="AE46" s="50">
        <v>47</v>
      </c>
      <c r="AF46" s="50">
        <v>0</v>
      </c>
      <c r="AG46" s="50">
        <v>1</v>
      </c>
      <c r="AH46" s="6">
        <f t="shared" si="17"/>
        <v>47</v>
      </c>
      <c r="AI46" s="43">
        <f t="shared" si="18"/>
        <v>21</v>
      </c>
      <c r="AJ46" s="6">
        <v>0</v>
      </c>
      <c r="AK46" s="43">
        <f t="shared" si="19"/>
        <v>504</v>
      </c>
      <c r="AL46" s="5">
        <f t="shared" si="20"/>
        <v>69.51724137931035</v>
      </c>
    </row>
    <row r="47" spans="1:38" ht="15">
      <c r="A47" s="6">
        <v>37</v>
      </c>
      <c r="B47" s="50" t="s">
        <v>159</v>
      </c>
      <c r="C47" s="50">
        <v>22</v>
      </c>
      <c r="D47" s="50">
        <v>44</v>
      </c>
      <c r="E47" s="50">
        <v>3</v>
      </c>
      <c r="F47" s="6">
        <f t="shared" si="11"/>
        <v>66</v>
      </c>
      <c r="G47" s="50">
        <v>22</v>
      </c>
      <c r="H47" s="50">
        <v>29</v>
      </c>
      <c r="I47" s="50">
        <v>3</v>
      </c>
      <c r="J47" s="6">
        <f t="shared" si="12"/>
        <v>51</v>
      </c>
      <c r="K47" s="50">
        <v>17</v>
      </c>
      <c r="L47" s="50">
        <v>9</v>
      </c>
      <c r="M47" s="50">
        <v>0</v>
      </c>
      <c r="N47" s="6">
        <f t="shared" si="13"/>
        <v>26</v>
      </c>
      <c r="O47" s="50">
        <v>22</v>
      </c>
      <c r="P47" s="50">
        <v>46</v>
      </c>
      <c r="Q47" s="50">
        <v>3</v>
      </c>
      <c r="R47" s="6">
        <f t="shared" si="14"/>
        <v>68</v>
      </c>
      <c r="S47" s="50">
        <v>18</v>
      </c>
      <c r="T47" s="50">
        <v>64</v>
      </c>
      <c r="U47" s="50">
        <v>3</v>
      </c>
      <c r="V47" s="6">
        <f t="shared" si="15"/>
        <v>82</v>
      </c>
      <c r="W47" s="50">
        <v>22</v>
      </c>
      <c r="X47" s="50">
        <v>42</v>
      </c>
      <c r="Y47" s="50">
        <v>3</v>
      </c>
      <c r="Z47" s="6">
        <f t="shared" si="16"/>
        <v>64</v>
      </c>
      <c r="AA47" s="50">
        <v>23</v>
      </c>
      <c r="AB47" s="50">
        <v>45</v>
      </c>
      <c r="AC47" s="50">
        <v>2</v>
      </c>
      <c r="AD47" s="6">
        <f t="shared" si="21"/>
        <v>68</v>
      </c>
      <c r="AE47" s="50">
        <v>42</v>
      </c>
      <c r="AF47" s="50">
        <v>0</v>
      </c>
      <c r="AG47" s="50">
        <v>1</v>
      </c>
      <c r="AH47" s="6">
        <f t="shared" si="17"/>
        <v>42</v>
      </c>
      <c r="AI47" s="43">
        <f t="shared" si="18"/>
        <v>18</v>
      </c>
      <c r="AJ47" s="4">
        <v>1</v>
      </c>
      <c r="AK47" s="43">
        <f t="shared" si="19"/>
        <v>467</v>
      </c>
      <c r="AL47" s="5">
        <f t="shared" si="20"/>
        <v>64.41379310344828</v>
      </c>
    </row>
    <row r="48" spans="1:38" ht="15">
      <c r="A48" s="6">
        <v>38</v>
      </c>
      <c r="B48" s="50" t="s">
        <v>160</v>
      </c>
      <c r="C48" s="50">
        <v>19</v>
      </c>
      <c r="D48" s="50">
        <v>29</v>
      </c>
      <c r="E48" s="50">
        <v>3</v>
      </c>
      <c r="F48" s="6">
        <f t="shared" si="11"/>
        <v>48</v>
      </c>
      <c r="G48" s="50">
        <v>23</v>
      </c>
      <c r="H48" s="50">
        <v>17</v>
      </c>
      <c r="I48" s="50">
        <v>0</v>
      </c>
      <c r="J48" s="6">
        <f t="shared" si="12"/>
        <v>40</v>
      </c>
      <c r="K48" s="50">
        <v>22</v>
      </c>
      <c r="L48" s="50">
        <v>11</v>
      </c>
      <c r="M48" s="50">
        <v>0</v>
      </c>
      <c r="N48" s="6">
        <f t="shared" si="13"/>
        <v>33</v>
      </c>
      <c r="O48" s="50">
        <v>22</v>
      </c>
      <c r="P48" s="50">
        <v>24</v>
      </c>
      <c r="Q48" s="50">
        <v>3</v>
      </c>
      <c r="R48" s="6">
        <f t="shared" si="14"/>
        <v>46</v>
      </c>
      <c r="S48" s="50">
        <v>18</v>
      </c>
      <c r="T48" s="50">
        <v>11</v>
      </c>
      <c r="U48" s="50">
        <v>0</v>
      </c>
      <c r="V48" s="6">
        <f t="shared" si="15"/>
        <v>29</v>
      </c>
      <c r="W48" s="50">
        <v>23</v>
      </c>
      <c r="X48" s="50">
        <v>32</v>
      </c>
      <c r="Y48" s="50">
        <v>3</v>
      </c>
      <c r="Z48" s="6">
        <f t="shared" si="16"/>
        <v>55</v>
      </c>
      <c r="AA48" s="50">
        <v>23</v>
      </c>
      <c r="AB48" s="50">
        <v>40</v>
      </c>
      <c r="AC48" s="50">
        <v>2</v>
      </c>
      <c r="AD48" s="6">
        <f t="shared" si="21"/>
        <v>63</v>
      </c>
      <c r="AE48" s="50">
        <v>40</v>
      </c>
      <c r="AF48" s="50">
        <v>0</v>
      </c>
      <c r="AG48" s="50">
        <v>1</v>
      </c>
      <c r="AH48" s="6">
        <f t="shared" si="17"/>
        <v>40</v>
      </c>
      <c r="AI48" s="43">
        <f t="shared" si="18"/>
        <v>12</v>
      </c>
      <c r="AJ48" s="6">
        <v>3</v>
      </c>
      <c r="AK48" s="43">
        <f t="shared" si="19"/>
        <v>354</v>
      </c>
      <c r="AL48" s="5">
        <f t="shared" si="20"/>
        <v>48.82758620689655</v>
      </c>
    </row>
    <row r="49" spans="1:38" ht="15">
      <c r="A49" s="6">
        <v>39</v>
      </c>
      <c r="B49" s="50" t="s">
        <v>161</v>
      </c>
      <c r="C49" s="50">
        <v>27</v>
      </c>
      <c r="D49" s="50">
        <v>49</v>
      </c>
      <c r="E49" s="50">
        <v>3</v>
      </c>
      <c r="F49" s="6">
        <f t="shared" si="11"/>
        <v>76</v>
      </c>
      <c r="G49" s="50">
        <v>23</v>
      </c>
      <c r="H49" s="50">
        <v>38</v>
      </c>
      <c r="I49" s="50">
        <v>3</v>
      </c>
      <c r="J49" s="6">
        <f t="shared" si="12"/>
        <v>61</v>
      </c>
      <c r="K49" s="50">
        <v>24</v>
      </c>
      <c r="L49" s="50">
        <v>24</v>
      </c>
      <c r="M49" s="50">
        <v>3</v>
      </c>
      <c r="N49" s="6">
        <f t="shared" si="13"/>
        <v>48</v>
      </c>
      <c r="O49" s="50">
        <v>27</v>
      </c>
      <c r="P49" s="50">
        <v>31</v>
      </c>
      <c r="Q49" s="50">
        <v>3</v>
      </c>
      <c r="R49" s="6">
        <f t="shared" si="14"/>
        <v>58</v>
      </c>
      <c r="S49" s="50">
        <v>24</v>
      </c>
      <c r="T49" s="50">
        <v>44</v>
      </c>
      <c r="U49" s="50">
        <v>3</v>
      </c>
      <c r="V49" s="6">
        <f t="shared" si="15"/>
        <v>68</v>
      </c>
      <c r="W49" s="50">
        <v>24</v>
      </c>
      <c r="X49" s="50">
        <v>32</v>
      </c>
      <c r="Y49" s="50">
        <v>3</v>
      </c>
      <c r="Z49" s="6">
        <f t="shared" si="16"/>
        <v>56</v>
      </c>
      <c r="AA49" s="50">
        <v>24</v>
      </c>
      <c r="AB49" s="50">
        <v>47</v>
      </c>
      <c r="AC49" s="50">
        <v>2</v>
      </c>
      <c r="AD49" s="6">
        <f t="shared" si="21"/>
        <v>71</v>
      </c>
      <c r="AE49" s="50">
        <v>42</v>
      </c>
      <c r="AF49" s="50">
        <v>0</v>
      </c>
      <c r="AG49" s="50">
        <v>1</v>
      </c>
      <c r="AH49" s="6">
        <f t="shared" si="17"/>
        <v>42</v>
      </c>
      <c r="AI49" s="43">
        <f t="shared" si="18"/>
        <v>21</v>
      </c>
      <c r="AJ49" s="6">
        <v>0</v>
      </c>
      <c r="AK49" s="43">
        <f t="shared" si="19"/>
        <v>480</v>
      </c>
      <c r="AL49" s="5">
        <f t="shared" si="20"/>
        <v>66.20689655172414</v>
      </c>
    </row>
    <row r="50" spans="1:38" ht="15">
      <c r="A50" s="6">
        <v>40</v>
      </c>
      <c r="B50" s="50" t="s">
        <v>162</v>
      </c>
      <c r="C50" s="50">
        <v>28</v>
      </c>
      <c r="D50" s="50">
        <v>45</v>
      </c>
      <c r="E50" s="50">
        <v>3</v>
      </c>
      <c r="F50" s="6">
        <f t="shared" si="11"/>
        <v>73</v>
      </c>
      <c r="G50" s="50">
        <v>23</v>
      </c>
      <c r="H50" s="50">
        <v>49</v>
      </c>
      <c r="I50" s="50">
        <v>3</v>
      </c>
      <c r="J50" s="6">
        <f t="shared" si="12"/>
        <v>72</v>
      </c>
      <c r="K50" s="50">
        <v>23</v>
      </c>
      <c r="L50" s="50">
        <v>28</v>
      </c>
      <c r="M50" s="50">
        <v>3</v>
      </c>
      <c r="N50" s="6">
        <f t="shared" si="13"/>
        <v>51</v>
      </c>
      <c r="O50" s="50">
        <v>29</v>
      </c>
      <c r="P50" s="50">
        <v>39</v>
      </c>
      <c r="Q50" s="50">
        <v>3</v>
      </c>
      <c r="R50" s="6">
        <f t="shared" si="14"/>
        <v>68</v>
      </c>
      <c r="S50" s="50">
        <v>26</v>
      </c>
      <c r="T50" s="50">
        <v>31</v>
      </c>
      <c r="U50" s="50">
        <v>3</v>
      </c>
      <c r="V50" s="6">
        <f t="shared" si="15"/>
        <v>57</v>
      </c>
      <c r="W50" s="50">
        <v>28</v>
      </c>
      <c r="X50" s="50">
        <v>36</v>
      </c>
      <c r="Y50" s="50">
        <v>3</v>
      </c>
      <c r="Z50" s="6">
        <f t="shared" si="16"/>
        <v>64</v>
      </c>
      <c r="AA50" s="50">
        <v>24</v>
      </c>
      <c r="AB50" s="50">
        <v>48</v>
      </c>
      <c r="AC50" s="50">
        <v>2</v>
      </c>
      <c r="AD50" s="6">
        <f t="shared" si="21"/>
        <v>72</v>
      </c>
      <c r="AE50" s="50">
        <v>45</v>
      </c>
      <c r="AF50" s="50">
        <v>0</v>
      </c>
      <c r="AG50" s="50">
        <v>1</v>
      </c>
      <c r="AH50" s="6">
        <f t="shared" si="17"/>
        <v>45</v>
      </c>
      <c r="AI50" s="43">
        <f t="shared" si="18"/>
        <v>21</v>
      </c>
      <c r="AJ50" s="4">
        <v>0</v>
      </c>
      <c r="AK50" s="43">
        <f t="shared" si="19"/>
        <v>502</v>
      </c>
      <c r="AL50" s="5">
        <f t="shared" si="20"/>
        <v>69.24137931034483</v>
      </c>
    </row>
    <row r="51" spans="1:38" ht="15">
      <c r="A51" s="6">
        <v>41</v>
      </c>
      <c r="B51" s="50" t="s">
        <v>163</v>
      </c>
      <c r="C51" s="50">
        <v>28</v>
      </c>
      <c r="D51" s="50">
        <v>35</v>
      </c>
      <c r="E51" s="50">
        <v>3</v>
      </c>
      <c r="F51" s="6">
        <f t="shared" si="11"/>
        <v>63</v>
      </c>
      <c r="G51" s="50">
        <v>25</v>
      </c>
      <c r="H51" s="50">
        <v>37</v>
      </c>
      <c r="I51" s="50">
        <v>3</v>
      </c>
      <c r="J51" s="6">
        <f t="shared" si="12"/>
        <v>62</v>
      </c>
      <c r="K51" s="50">
        <v>22</v>
      </c>
      <c r="L51" s="50">
        <v>12</v>
      </c>
      <c r="M51" s="50">
        <v>0</v>
      </c>
      <c r="N51" s="6">
        <f t="shared" si="13"/>
        <v>34</v>
      </c>
      <c r="O51" s="50">
        <v>24</v>
      </c>
      <c r="P51" s="50">
        <v>31</v>
      </c>
      <c r="Q51" s="50">
        <v>3</v>
      </c>
      <c r="R51" s="6">
        <f t="shared" si="14"/>
        <v>55</v>
      </c>
      <c r="S51" s="50">
        <v>22</v>
      </c>
      <c r="T51" s="50">
        <v>46</v>
      </c>
      <c r="U51" s="50">
        <v>3</v>
      </c>
      <c r="V51" s="6">
        <f t="shared" si="15"/>
        <v>68</v>
      </c>
      <c r="W51" s="50">
        <v>29</v>
      </c>
      <c r="X51" s="50">
        <v>37</v>
      </c>
      <c r="Y51" s="50">
        <v>3</v>
      </c>
      <c r="Z51" s="6">
        <f t="shared" si="16"/>
        <v>66</v>
      </c>
      <c r="AA51" s="50">
        <v>25</v>
      </c>
      <c r="AB51" s="50">
        <v>47</v>
      </c>
      <c r="AC51" s="50">
        <v>2</v>
      </c>
      <c r="AD51" s="6">
        <f t="shared" si="21"/>
        <v>72</v>
      </c>
      <c r="AE51" s="50">
        <v>45</v>
      </c>
      <c r="AF51" s="50">
        <v>0</v>
      </c>
      <c r="AG51" s="50">
        <v>1</v>
      </c>
      <c r="AH51" s="6">
        <f t="shared" si="17"/>
        <v>45</v>
      </c>
      <c r="AI51" s="43">
        <f t="shared" si="18"/>
        <v>18</v>
      </c>
      <c r="AJ51" s="4">
        <v>1</v>
      </c>
      <c r="AK51" s="43">
        <f t="shared" si="19"/>
        <v>465</v>
      </c>
      <c r="AL51" s="5">
        <f t="shared" si="20"/>
        <v>64.13793103448275</v>
      </c>
    </row>
    <row r="52" spans="1:38" ht="15">
      <c r="A52" s="6">
        <v>42</v>
      </c>
      <c r="B52" s="50" t="s">
        <v>164</v>
      </c>
      <c r="C52" s="50">
        <v>28</v>
      </c>
      <c r="D52" s="50">
        <v>28</v>
      </c>
      <c r="E52" s="50">
        <v>3</v>
      </c>
      <c r="F52" s="6">
        <f t="shared" si="11"/>
        <v>56</v>
      </c>
      <c r="G52" s="50">
        <v>23</v>
      </c>
      <c r="H52" s="50">
        <v>24</v>
      </c>
      <c r="I52" s="50">
        <v>3</v>
      </c>
      <c r="J52" s="6">
        <f t="shared" si="12"/>
        <v>47</v>
      </c>
      <c r="K52" s="50">
        <v>28</v>
      </c>
      <c r="L52" s="50">
        <v>33</v>
      </c>
      <c r="M52" s="50">
        <v>3</v>
      </c>
      <c r="N52" s="6">
        <f t="shared" si="13"/>
        <v>61</v>
      </c>
      <c r="O52" s="50">
        <v>27</v>
      </c>
      <c r="P52" s="50">
        <v>46</v>
      </c>
      <c r="Q52" s="50">
        <v>3</v>
      </c>
      <c r="R52" s="6">
        <f t="shared" si="14"/>
        <v>73</v>
      </c>
      <c r="S52" s="50">
        <v>26</v>
      </c>
      <c r="T52" s="50">
        <v>41</v>
      </c>
      <c r="U52" s="50">
        <v>3</v>
      </c>
      <c r="V52" s="6">
        <f t="shared" si="15"/>
        <v>67</v>
      </c>
      <c r="W52" s="50">
        <v>26</v>
      </c>
      <c r="X52" s="50">
        <v>38</v>
      </c>
      <c r="Y52" s="50">
        <v>3</v>
      </c>
      <c r="Z52" s="6">
        <f t="shared" si="16"/>
        <v>64</v>
      </c>
      <c r="AA52" s="50">
        <v>25</v>
      </c>
      <c r="AB52" s="50">
        <v>47</v>
      </c>
      <c r="AC52" s="50">
        <v>2</v>
      </c>
      <c r="AD52" s="6">
        <v>19</v>
      </c>
      <c r="AE52" s="50">
        <v>44</v>
      </c>
      <c r="AF52" s="50">
        <v>0</v>
      </c>
      <c r="AG52" s="50">
        <v>1</v>
      </c>
      <c r="AH52" s="6">
        <f t="shared" si="17"/>
        <v>44</v>
      </c>
      <c r="AI52" s="43">
        <f t="shared" si="18"/>
        <v>21</v>
      </c>
      <c r="AJ52" s="4">
        <v>0</v>
      </c>
      <c r="AK52" s="43">
        <f t="shared" si="19"/>
        <v>431</v>
      </c>
      <c r="AL52" s="5">
        <f t="shared" si="20"/>
        <v>59.44827586206897</v>
      </c>
    </row>
    <row r="53" spans="1:38" ht="15">
      <c r="A53" s="6">
        <v>43</v>
      </c>
      <c r="B53" s="50" t="s">
        <v>165</v>
      </c>
      <c r="C53" s="50">
        <v>30</v>
      </c>
      <c r="D53" s="50">
        <v>46</v>
      </c>
      <c r="E53" s="50">
        <v>3</v>
      </c>
      <c r="F53" s="6">
        <f t="shared" si="11"/>
        <v>76</v>
      </c>
      <c r="G53" s="50">
        <v>24</v>
      </c>
      <c r="H53" s="50">
        <v>47</v>
      </c>
      <c r="I53" s="50">
        <v>3</v>
      </c>
      <c r="J53" s="6">
        <f t="shared" si="12"/>
        <v>71</v>
      </c>
      <c r="K53" s="50">
        <v>23</v>
      </c>
      <c r="L53" s="50">
        <v>46</v>
      </c>
      <c r="M53" s="50">
        <v>3</v>
      </c>
      <c r="N53" s="6">
        <f t="shared" si="13"/>
        <v>69</v>
      </c>
      <c r="O53" s="50">
        <v>29</v>
      </c>
      <c r="P53" s="50">
        <v>35</v>
      </c>
      <c r="Q53" s="50">
        <v>3</v>
      </c>
      <c r="R53" s="6">
        <f t="shared" si="14"/>
        <v>64</v>
      </c>
      <c r="S53" s="50">
        <v>23</v>
      </c>
      <c r="T53" s="50">
        <v>48</v>
      </c>
      <c r="U53" s="50">
        <v>3</v>
      </c>
      <c r="V53" s="6">
        <f t="shared" si="15"/>
        <v>71</v>
      </c>
      <c r="W53" s="50">
        <v>27</v>
      </c>
      <c r="X53" s="50">
        <v>49</v>
      </c>
      <c r="Y53" s="50">
        <v>3</v>
      </c>
      <c r="Z53" s="6">
        <f t="shared" si="16"/>
        <v>76</v>
      </c>
      <c r="AA53" s="50">
        <v>24</v>
      </c>
      <c r="AB53" s="50">
        <v>46</v>
      </c>
      <c r="AC53" s="50">
        <v>2</v>
      </c>
      <c r="AD53" s="6">
        <f aca="true" t="shared" si="22" ref="AD53:AD61">AA53+AB53</f>
        <v>70</v>
      </c>
      <c r="AE53" s="50">
        <v>48</v>
      </c>
      <c r="AF53" s="50">
        <v>0</v>
      </c>
      <c r="AG53" s="50">
        <v>1</v>
      </c>
      <c r="AH53" s="6">
        <f t="shared" si="17"/>
        <v>48</v>
      </c>
      <c r="AI53" s="43">
        <f t="shared" si="18"/>
        <v>21</v>
      </c>
      <c r="AJ53" s="4">
        <v>0</v>
      </c>
      <c r="AK53" s="43">
        <f t="shared" si="19"/>
        <v>545</v>
      </c>
      <c r="AL53" s="5">
        <f t="shared" si="20"/>
        <v>75.17241379310344</v>
      </c>
    </row>
    <row r="54" spans="1:38" ht="15">
      <c r="A54" s="6">
        <v>44</v>
      </c>
      <c r="B54" s="50" t="s">
        <v>166</v>
      </c>
      <c r="C54" s="50">
        <v>28</v>
      </c>
      <c r="D54" s="50">
        <v>36</v>
      </c>
      <c r="E54" s="50">
        <v>3</v>
      </c>
      <c r="F54" s="6">
        <f t="shared" si="11"/>
        <v>64</v>
      </c>
      <c r="G54" s="50">
        <v>22</v>
      </c>
      <c r="H54" s="50">
        <v>32</v>
      </c>
      <c r="I54" s="50">
        <v>3</v>
      </c>
      <c r="J54" s="6">
        <f t="shared" si="12"/>
        <v>54</v>
      </c>
      <c r="K54" s="50">
        <v>21</v>
      </c>
      <c r="L54" s="50">
        <v>28</v>
      </c>
      <c r="M54" s="50">
        <v>3</v>
      </c>
      <c r="N54" s="6">
        <f t="shared" si="13"/>
        <v>49</v>
      </c>
      <c r="O54" s="50">
        <v>26</v>
      </c>
      <c r="P54" s="50">
        <v>35</v>
      </c>
      <c r="Q54" s="50">
        <v>3</v>
      </c>
      <c r="R54" s="6">
        <f t="shared" si="14"/>
        <v>61</v>
      </c>
      <c r="S54" s="50">
        <v>23</v>
      </c>
      <c r="T54" s="50">
        <v>24</v>
      </c>
      <c r="U54" s="50">
        <v>3</v>
      </c>
      <c r="V54" s="6">
        <f t="shared" si="15"/>
        <v>47</v>
      </c>
      <c r="W54" s="50">
        <v>26</v>
      </c>
      <c r="X54" s="50">
        <v>27</v>
      </c>
      <c r="Y54" s="50">
        <v>3</v>
      </c>
      <c r="Z54" s="6">
        <f t="shared" si="16"/>
        <v>53</v>
      </c>
      <c r="AA54" s="50">
        <v>25</v>
      </c>
      <c r="AB54" s="50">
        <v>43</v>
      </c>
      <c r="AC54" s="50">
        <v>2</v>
      </c>
      <c r="AD54" s="6">
        <f t="shared" si="22"/>
        <v>68</v>
      </c>
      <c r="AE54" s="50">
        <v>47</v>
      </c>
      <c r="AF54" s="50">
        <v>0</v>
      </c>
      <c r="AG54" s="50">
        <v>1</v>
      </c>
      <c r="AH54" s="6">
        <f t="shared" si="17"/>
        <v>47</v>
      </c>
      <c r="AI54" s="43">
        <f t="shared" si="18"/>
        <v>21</v>
      </c>
      <c r="AJ54" s="4">
        <v>0</v>
      </c>
      <c r="AK54" s="43">
        <f t="shared" si="19"/>
        <v>443</v>
      </c>
      <c r="AL54" s="5">
        <f t="shared" si="20"/>
        <v>61.10344827586207</v>
      </c>
    </row>
    <row r="55" spans="1:38" ht="15">
      <c r="A55" s="6">
        <v>45</v>
      </c>
      <c r="B55" s="50" t="s">
        <v>167</v>
      </c>
      <c r="C55" s="50">
        <v>22</v>
      </c>
      <c r="D55" s="50">
        <v>39</v>
      </c>
      <c r="E55" s="50">
        <v>3</v>
      </c>
      <c r="F55" s="6">
        <f t="shared" si="11"/>
        <v>61</v>
      </c>
      <c r="G55" s="50">
        <v>19</v>
      </c>
      <c r="H55" s="50">
        <v>28</v>
      </c>
      <c r="I55" s="50">
        <v>3</v>
      </c>
      <c r="J55" s="6">
        <f t="shared" si="12"/>
        <v>47</v>
      </c>
      <c r="K55" s="50">
        <v>21</v>
      </c>
      <c r="L55" s="50">
        <v>0</v>
      </c>
      <c r="M55" s="50">
        <v>0</v>
      </c>
      <c r="N55" s="6">
        <f t="shared" si="13"/>
        <v>21</v>
      </c>
      <c r="O55" s="50">
        <v>21</v>
      </c>
      <c r="P55" s="50">
        <v>36</v>
      </c>
      <c r="Q55" s="50">
        <v>3</v>
      </c>
      <c r="R55" s="6">
        <f t="shared" si="14"/>
        <v>57</v>
      </c>
      <c r="S55" s="50">
        <v>21</v>
      </c>
      <c r="T55" s="50">
        <v>24</v>
      </c>
      <c r="U55" s="50">
        <v>3</v>
      </c>
      <c r="V55" s="6">
        <f t="shared" si="15"/>
        <v>45</v>
      </c>
      <c r="W55" s="50">
        <v>24</v>
      </c>
      <c r="X55" s="50">
        <v>25</v>
      </c>
      <c r="Y55" s="50">
        <v>3</v>
      </c>
      <c r="Z55" s="6">
        <f t="shared" si="16"/>
        <v>49</v>
      </c>
      <c r="AA55" s="50">
        <v>21</v>
      </c>
      <c r="AB55" s="50">
        <v>38</v>
      </c>
      <c r="AC55" s="50">
        <v>2</v>
      </c>
      <c r="AD55" s="6">
        <f t="shared" si="22"/>
        <v>59</v>
      </c>
      <c r="AE55" s="50">
        <v>40</v>
      </c>
      <c r="AF55" s="50">
        <v>0</v>
      </c>
      <c r="AG55" s="50">
        <v>1</v>
      </c>
      <c r="AH55" s="6">
        <f t="shared" si="17"/>
        <v>40</v>
      </c>
      <c r="AI55" s="43">
        <f t="shared" si="18"/>
        <v>18</v>
      </c>
      <c r="AJ55" s="4">
        <v>1</v>
      </c>
      <c r="AK55" s="43">
        <f t="shared" si="19"/>
        <v>379</v>
      </c>
      <c r="AL55" s="5">
        <f t="shared" si="20"/>
        <v>52.275862068965516</v>
      </c>
    </row>
    <row r="56" spans="1:38" ht="15">
      <c r="A56" s="6">
        <v>46</v>
      </c>
      <c r="B56" s="50" t="s">
        <v>168</v>
      </c>
      <c r="C56" s="50">
        <v>24</v>
      </c>
      <c r="D56" s="50">
        <v>31</v>
      </c>
      <c r="E56" s="50">
        <v>3</v>
      </c>
      <c r="F56" s="6">
        <f t="shared" si="11"/>
        <v>55</v>
      </c>
      <c r="G56" s="50">
        <v>24</v>
      </c>
      <c r="H56" s="50">
        <v>29</v>
      </c>
      <c r="I56" s="50">
        <v>3</v>
      </c>
      <c r="J56" s="6">
        <f t="shared" si="12"/>
        <v>53</v>
      </c>
      <c r="K56" s="50">
        <v>20</v>
      </c>
      <c r="L56" s="50">
        <v>7</v>
      </c>
      <c r="M56" s="50">
        <v>0</v>
      </c>
      <c r="N56" s="6">
        <f t="shared" si="13"/>
        <v>27</v>
      </c>
      <c r="O56" s="50">
        <v>28</v>
      </c>
      <c r="P56" s="50">
        <v>40</v>
      </c>
      <c r="Q56" s="50">
        <v>3</v>
      </c>
      <c r="R56" s="6">
        <f t="shared" si="14"/>
        <v>68</v>
      </c>
      <c r="S56" s="50">
        <v>22</v>
      </c>
      <c r="T56" s="50">
        <v>25</v>
      </c>
      <c r="U56" s="50">
        <v>3</v>
      </c>
      <c r="V56" s="6">
        <f t="shared" si="15"/>
        <v>47</v>
      </c>
      <c r="W56" s="50">
        <v>27</v>
      </c>
      <c r="X56" s="50">
        <v>41</v>
      </c>
      <c r="Y56" s="50">
        <v>3</v>
      </c>
      <c r="Z56" s="6">
        <f t="shared" si="16"/>
        <v>68</v>
      </c>
      <c r="AA56" s="50">
        <v>24</v>
      </c>
      <c r="AB56" s="50">
        <v>40</v>
      </c>
      <c r="AC56" s="50">
        <v>2</v>
      </c>
      <c r="AD56" s="6">
        <f t="shared" si="22"/>
        <v>64</v>
      </c>
      <c r="AE56" s="50">
        <v>41</v>
      </c>
      <c r="AF56" s="50">
        <v>0</v>
      </c>
      <c r="AG56" s="50">
        <v>1</v>
      </c>
      <c r="AH56" s="6">
        <f t="shared" si="17"/>
        <v>41</v>
      </c>
      <c r="AI56" s="43">
        <f t="shared" si="18"/>
        <v>18</v>
      </c>
      <c r="AJ56" s="4">
        <v>1</v>
      </c>
      <c r="AK56" s="43">
        <f t="shared" si="19"/>
        <v>423</v>
      </c>
      <c r="AL56" s="5">
        <f t="shared" si="20"/>
        <v>58.34482758620689</v>
      </c>
    </row>
    <row r="57" spans="1:38" ht="15">
      <c r="A57" s="6">
        <v>47</v>
      </c>
      <c r="B57" s="50" t="s">
        <v>169</v>
      </c>
      <c r="C57" s="50">
        <v>21</v>
      </c>
      <c r="D57" s="50">
        <v>51</v>
      </c>
      <c r="E57" s="50">
        <v>3</v>
      </c>
      <c r="F57" s="6">
        <f t="shared" si="11"/>
        <v>72</v>
      </c>
      <c r="G57" s="50">
        <v>24</v>
      </c>
      <c r="H57" s="50">
        <v>35</v>
      </c>
      <c r="I57" s="50">
        <v>3</v>
      </c>
      <c r="J57" s="6">
        <f t="shared" si="12"/>
        <v>59</v>
      </c>
      <c r="K57" s="50">
        <v>20</v>
      </c>
      <c r="L57" s="50">
        <v>6</v>
      </c>
      <c r="M57" s="50">
        <v>0</v>
      </c>
      <c r="N57" s="6">
        <f t="shared" si="13"/>
        <v>26</v>
      </c>
      <c r="O57" s="50">
        <v>24</v>
      </c>
      <c r="P57" s="50">
        <v>39</v>
      </c>
      <c r="Q57" s="50">
        <v>3</v>
      </c>
      <c r="R57" s="6">
        <f t="shared" si="14"/>
        <v>63</v>
      </c>
      <c r="S57" s="50">
        <v>24</v>
      </c>
      <c r="T57" s="50">
        <v>3</v>
      </c>
      <c r="U57" s="50">
        <v>0</v>
      </c>
      <c r="V57" s="6">
        <f t="shared" si="15"/>
        <v>27</v>
      </c>
      <c r="W57" s="50">
        <v>21</v>
      </c>
      <c r="X57" s="50">
        <v>34</v>
      </c>
      <c r="Y57" s="50">
        <v>3</v>
      </c>
      <c r="Z57" s="6">
        <f t="shared" si="16"/>
        <v>55</v>
      </c>
      <c r="AA57" s="50">
        <v>23</v>
      </c>
      <c r="AB57" s="50">
        <v>39</v>
      </c>
      <c r="AC57" s="50">
        <v>2</v>
      </c>
      <c r="AD57" s="6">
        <f t="shared" si="22"/>
        <v>62</v>
      </c>
      <c r="AE57" s="50">
        <v>42</v>
      </c>
      <c r="AF57" s="50">
        <v>0</v>
      </c>
      <c r="AG57" s="50">
        <v>1</v>
      </c>
      <c r="AH57" s="6">
        <f t="shared" si="17"/>
        <v>42</v>
      </c>
      <c r="AI57" s="43">
        <f t="shared" si="18"/>
        <v>15</v>
      </c>
      <c r="AJ57" s="47">
        <v>2</v>
      </c>
      <c r="AK57" s="43">
        <f t="shared" si="19"/>
        <v>406</v>
      </c>
      <c r="AL57" s="5">
        <f t="shared" si="20"/>
        <v>56.00000000000001</v>
      </c>
    </row>
    <row r="58" spans="1:40" ht="15">
      <c r="A58" s="6">
        <v>48</v>
      </c>
      <c r="B58" s="50" t="s">
        <v>170</v>
      </c>
      <c r="C58" s="50">
        <v>26</v>
      </c>
      <c r="D58" s="50">
        <v>17</v>
      </c>
      <c r="E58" s="50">
        <v>0</v>
      </c>
      <c r="F58" s="6">
        <f t="shared" si="11"/>
        <v>43</v>
      </c>
      <c r="G58" s="50">
        <v>25</v>
      </c>
      <c r="H58" s="50">
        <v>34</v>
      </c>
      <c r="I58" s="50">
        <v>3</v>
      </c>
      <c r="J58" s="6">
        <f t="shared" si="12"/>
        <v>59</v>
      </c>
      <c r="K58" s="50">
        <v>20</v>
      </c>
      <c r="L58" s="50">
        <v>28</v>
      </c>
      <c r="M58" s="50">
        <v>3</v>
      </c>
      <c r="N58" s="6">
        <f t="shared" si="13"/>
        <v>48</v>
      </c>
      <c r="O58" s="50">
        <v>19</v>
      </c>
      <c r="P58" s="50">
        <v>27</v>
      </c>
      <c r="Q58" s="50">
        <v>3</v>
      </c>
      <c r="R58" s="6">
        <f t="shared" si="14"/>
        <v>46</v>
      </c>
      <c r="S58" s="50">
        <v>18</v>
      </c>
      <c r="T58" s="50">
        <v>11</v>
      </c>
      <c r="U58" s="50">
        <v>0</v>
      </c>
      <c r="V58" s="6">
        <f t="shared" si="15"/>
        <v>29</v>
      </c>
      <c r="W58" s="50">
        <v>21</v>
      </c>
      <c r="X58" s="50">
        <v>14</v>
      </c>
      <c r="Y58" s="50">
        <v>0</v>
      </c>
      <c r="Z58" s="6">
        <f t="shared" si="16"/>
        <v>35</v>
      </c>
      <c r="AA58" s="50">
        <v>22</v>
      </c>
      <c r="AB58" s="50">
        <v>38</v>
      </c>
      <c r="AC58" s="50">
        <v>2</v>
      </c>
      <c r="AD58" s="6">
        <f t="shared" si="22"/>
        <v>60</v>
      </c>
      <c r="AE58" s="50">
        <v>40</v>
      </c>
      <c r="AF58" s="50">
        <v>0</v>
      </c>
      <c r="AG58" s="50">
        <v>1</v>
      </c>
      <c r="AH58" s="6">
        <f t="shared" si="17"/>
        <v>40</v>
      </c>
      <c r="AI58" s="43">
        <f t="shared" si="18"/>
        <v>12</v>
      </c>
      <c r="AJ58" s="4">
        <v>3</v>
      </c>
      <c r="AK58" s="43">
        <f t="shared" si="19"/>
        <v>360</v>
      </c>
      <c r="AL58" s="5">
        <f t="shared" si="20"/>
        <v>49.6551724137931</v>
      </c>
      <c r="AN58">
        <f>22/51*100</f>
        <v>43.13725490196079</v>
      </c>
    </row>
    <row r="59" spans="1:38" ht="15">
      <c r="A59" s="6">
        <v>49</v>
      </c>
      <c r="B59" s="50" t="s">
        <v>171</v>
      </c>
      <c r="C59" s="50">
        <v>25</v>
      </c>
      <c r="D59" s="50">
        <v>52</v>
      </c>
      <c r="E59" s="50">
        <v>3</v>
      </c>
      <c r="F59" s="6">
        <f t="shared" si="11"/>
        <v>77</v>
      </c>
      <c r="G59" s="50">
        <v>21</v>
      </c>
      <c r="H59" s="50">
        <v>27</v>
      </c>
      <c r="I59" s="50">
        <v>3</v>
      </c>
      <c r="J59" s="6">
        <f t="shared" si="12"/>
        <v>48</v>
      </c>
      <c r="K59" s="50">
        <v>24</v>
      </c>
      <c r="L59" s="50">
        <v>14</v>
      </c>
      <c r="M59" s="50">
        <v>0</v>
      </c>
      <c r="N59" s="6">
        <f t="shared" si="13"/>
        <v>38</v>
      </c>
      <c r="O59" s="50">
        <v>26</v>
      </c>
      <c r="P59" s="50">
        <v>44</v>
      </c>
      <c r="Q59" s="50">
        <v>3</v>
      </c>
      <c r="R59" s="6">
        <f t="shared" si="14"/>
        <v>70</v>
      </c>
      <c r="S59" s="50">
        <v>22</v>
      </c>
      <c r="T59" s="50">
        <v>34</v>
      </c>
      <c r="U59" s="50">
        <v>3</v>
      </c>
      <c r="V59" s="6">
        <f t="shared" si="15"/>
        <v>56</v>
      </c>
      <c r="W59" s="50">
        <v>22</v>
      </c>
      <c r="X59" s="50">
        <v>29</v>
      </c>
      <c r="Y59" s="50">
        <v>3</v>
      </c>
      <c r="Z59" s="6">
        <f t="shared" si="16"/>
        <v>51</v>
      </c>
      <c r="AA59" s="50">
        <v>25</v>
      </c>
      <c r="AB59" s="50">
        <v>45</v>
      </c>
      <c r="AC59" s="50">
        <v>2</v>
      </c>
      <c r="AD59" s="6">
        <f t="shared" si="22"/>
        <v>70</v>
      </c>
      <c r="AE59" s="50">
        <v>44</v>
      </c>
      <c r="AF59" s="50">
        <v>0</v>
      </c>
      <c r="AG59" s="50">
        <v>1</v>
      </c>
      <c r="AH59" s="6">
        <f t="shared" si="17"/>
        <v>44</v>
      </c>
      <c r="AI59" s="43">
        <f t="shared" si="18"/>
        <v>18</v>
      </c>
      <c r="AJ59" s="4">
        <v>1</v>
      </c>
      <c r="AK59" s="43">
        <f t="shared" si="19"/>
        <v>454</v>
      </c>
      <c r="AL59" s="5">
        <f t="shared" si="20"/>
        <v>62.62068965517241</v>
      </c>
    </row>
    <row r="60" spans="1:38" ht="15">
      <c r="A60" s="6">
        <v>50</v>
      </c>
      <c r="B60" s="50" t="s">
        <v>172</v>
      </c>
      <c r="C60" s="50">
        <v>26</v>
      </c>
      <c r="D60" s="50">
        <v>36</v>
      </c>
      <c r="E60" s="50">
        <v>3</v>
      </c>
      <c r="F60" s="6">
        <f t="shared" si="11"/>
        <v>62</v>
      </c>
      <c r="G60" s="50">
        <v>27</v>
      </c>
      <c r="H60" s="50">
        <v>36</v>
      </c>
      <c r="I60" s="50">
        <v>3</v>
      </c>
      <c r="J60" s="6">
        <f t="shared" si="12"/>
        <v>63</v>
      </c>
      <c r="K60" s="50">
        <v>23</v>
      </c>
      <c r="L60" s="50">
        <v>24</v>
      </c>
      <c r="M60" s="50">
        <v>3</v>
      </c>
      <c r="N60" s="6">
        <f t="shared" si="13"/>
        <v>47</v>
      </c>
      <c r="O60" s="50">
        <v>27</v>
      </c>
      <c r="P60" s="50">
        <v>60</v>
      </c>
      <c r="Q60" s="50">
        <v>3</v>
      </c>
      <c r="R60" s="6">
        <f t="shared" si="14"/>
        <v>87</v>
      </c>
      <c r="S60" s="50">
        <v>24</v>
      </c>
      <c r="T60" s="50">
        <v>57</v>
      </c>
      <c r="U60" s="50">
        <v>3</v>
      </c>
      <c r="V60" s="6">
        <f t="shared" si="15"/>
        <v>81</v>
      </c>
      <c r="W60" s="50">
        <v>25</v>
      </c>
      <c r="X60" s="50">
        <v>38</v>
      </c>
      <c r="Y60" s="50">
        <v>3</v>
      </c>
      <c r="Z60" s="6">
        <f t="shared" si="16"/>
        <v>63</v>
      </c>
      <c r="AA60" s="50">
        <v>25</v>
      </c>
      <c r="AB60" s="50">
        <v>46</v>
      </c>
      <c r="AC60" s="50">
        <v>2</v>
      </c>
      <c r="AD60" s="6">
        <f t="shared" si="22"/>
        <v>71</v>
      </c>
      <c r="AE60" s="50">
        <v>45</v>
      </c>
      <c r="AF60" s="50">
        <v>0</v>
      </c>
      <c r="AG60" s="50">
        <v>1</v>
      </c>
      <c r="AH60" s="6">
        <f t="shared" si="17"/>
        <v>45</v>
      </c>
      <c r="AI60" s="43">
        <f t="shared" si="18"/>
        <v>21</v>
      </c>
      <c r="AJ60" s="4">
        <v>0</v>
      </c>
      <c r="AK60" s="43">
        <f t="shared" si="19"/>
        <v>519</v>
      </c>
      <c r="AL60" s="5">
        <f t="shared" si="20"/>
        <v>71.58620689655173</v>
      </c>
    </row>
    <row r="61" spans="1:38" ht="15">
      <c r="A61" s="6">
        <v>51</v>
      </c>
      <c r="B61" s="50" t="s">
        <v>173</v>
      </c>
      <c r="C61" s="50">
        <v>24</v>
      </c>
      <c r="D61" s="50">
        <v>34</v>
      </c>
      <c r="E61" s="50">
        <v>3</v>
      </c>
      <c r="F61" s="6">
        <f t="shared" si="11"/>
        <v>58</v>
      </c>
      <c r="G61" s="50">
        <v>20</v>
      </c>
      <c r="H61" s="50">
        <v>35</v>
      </c>
      <c r="I61" s="50">
        <v>3</v>
      </c>
      <c r="J61" s="6">
        <f t="shared" si="12"/>
        <v>55</v>
      </c>
      <c r="K61" s="50">
        <v>22</v>
      </c>
      <c r="L61" s="50">
        <v>24</v>
      </c>
      <c r="M61" s="50">
        <v>3</v>
      </c>
      <c r="N61" s="6">
        <f t="shared" si="13"/>
        <v>46</v>
      </c>
      <c r="O61" s="50">
        <v>25</v>
      </c>
      <c r="P61" s="50">
        <v>45</v>
      </c>
      <c r="Q61" s="50">
        <v>3</v>
      </c>
      <c r="R61" s="6">
        <f t="shared" si="14"/>
        <v>70</v>
      </c>
      <c r="S61" s="50">
        <v>23</v>
      </c>
      <c r="T61" s="50">
        <v>36</v>
      </c>
      <c r="U61" s="50">
        <v>3</v>
      </c>
      <c r="V61" s="6">
        <f t="shared" si="15"/>
        <v>59</v>
      </c>
      <c r="W61" s="50">
        <v>27</v>
      </c>
      <c r="X61" s="50">
        <v>42</v>
      </c>
      <c r="Y61" s="50">
        <v>3</v>
      </c>
      <c r="Z61" s="6">
        <f t="shared" si="16"/>
        <v>69</v>
      </c>
      <c r="AA61" s="50">
        <v>25</v>
      </c>
      <c r="AB61" s="50">
        <v>45</v>
      </c>
      <c r="AC61" s="50">
        <v>2</v>
      </c>
      <c r="AD61" s="6">
        <f t="shared" si="22"/>
        <v>70</v>
      </c>
      <c r="AE61" s="50">
        <v>43</v>
      </c>
      <c r="AF61" s="50">
        <v>0</v>
      </c>
      <c r="AG61" s="50">
        <v>1</v>
      </c>
      <c r="AH61" s="6">
        <f t="shared" si="17"/>
        <v>43</v>
      </c>
      <c r="AI61" s="43">
        <f t="shared" si="18"/>
        <v>21</v>
      </c>
      <c r="AJ61" s="4">
        <v>0</v>
      </c>
      <c r="AK61" s="43">
        <f t="shared" si="19"/>
        <v>470</v>
      </c>
      <c r="AL61" s="5">
        <f t="shared" si="20"/>
        <v>64.82758620689654</v>
      </c>
    </row>
    <row r="65" spans="40:41" ht="15">
      <c r="AN65">
        <v>51</v>
      </c>
      <c r="AO65" t="s">
        <v>403</v>
      </c>
    </row>
    <row r="66" spans="40:41" ht="15">
      <c r="AN66">
        <v>22</v>
      </c>
      <c r="AO66" t="s">
        <v>402</v>
      </c>
    </row>
    <row r="67" spans="40:41" ht="15">
      <c r="AN67">
        <f>51-AN66</f>
        <v>29</v>
      </c>
      <c r="AO67" t="s">
        <v>404</v>
      </c>
    </row>
  </sheetData>
  <sheetProtection/>
  <mergeCells count="18">
    <mergeCell ref="AJ9:AJ10"/>
    <mergeCell ref="AK9:AK10"/>
    <mergeCell ref="A5:AL5"/>
    <mergeCell ref="A6:AL6"/>
    <mergeCell ref="A7:AL7"/>
    <mergeCell ref="A8:AL8"/>
    <mergeCell ref="A9:A10"/>
    <mergeCell ref="B9:B10"/>
    <mergeCell ref="C9:F9"/>
    <mergeCell ref="G9:J9"/>
    <mergeCell ref="K9:N9"/>
    <mergeCell ref="O9:R9"/>
    <mergeCell ref="AL9:AL10"/>
    <mergeCell ref="S9:V9"/>
    <mergeCell ref="W9:Z9"/>
    <mergeCell ref="AE9:AH9"/>
    <mergeCell ref="AA9:AD9"/>
    <mergeCell ref="AI9:AI10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R67"/>
  <sheetViews>
    <sheetView zoomScalePageLayoutView="0" workbookViewId="0" topLeftCell="A1">
      <selection activeCell="AK11" sqref="AK11"/>
    </sheetView>
  </sheetViews>
  <sheetFormatPr defaultColWidth="2.57421875" defaultRowHeight="15"/>
  <cols>
    <col min="1" max="1" width="3.8515625" style="0" customWidth="1"/>
    <col min="2" max="2" width="13.57421875" style="0" customWidth="1"/>
    <col min="3" max="3" width="3.7109375" style="0" customWidth="1"/>
    <col min="4" max="4" width="3.421875" style="0" customWidth="1"/>
    <col min="5" max="5" width="2.7109375" style="0" bestFit="1" customWidth="1"/>
    <col min="6" max="6" width="4.00390625" style="0" bestFit="1" customWidth="1"/>
    <col min="7" max="7" width="3.421875" style="0" customWidth="1"/>
    <col min="8" max="8" width="3.57421875" style="0" customWidth="1"/>
    <col min="9" max="9" width="2.7109375" style="0" bestFit="1" customWidth="1"/>
    <col min="10" max="12" width="4.00390625" style="0" bestFit="1" customWidth="1"/>
    <col min="13" max="13" width="2.7109375" style="0" bestFit="1" customWidth="1"/>
    <col min="14" max="16" width="4.00390625" style="0" bestFit="1" customWidth="1"/>
    <col min="17" max="17" width="2.7109375" style="0" bestFit="1" customWidth="1"/>
    <col min="18" max="18" width="3.7109375" style="0" customWidth="1"/>
    <col min="19" max="20" width="4.00390625" style="0" bestFit="1" customWidth="1"/>
    <col min="21" max="21" width="2.7109375" style="0" bestFit="1" customWidth="1"/>
    <col min="22" max="22" width="3.421875" style="0" customWidth="1"/>
    <col min="23" max="24" width="4.00390625" style="0" bestFit="1" customWidth="1"/>
    <col min="25" max="25" width="2.7109375" style="0" bestFit="1" customWidth="1"/>
    <col min="26" max="30" width="3.00390625" style="0" customWidth="1"/>
    <col min="31" max="32" width="4.00390625" style="0" bestFit="1" customWidth="1"/>
    <col min="33" max="33" width="2.7109375" style="0" bestFit="1" customWidth="1"/>
    <col min="34" max="34" width="2.8515625" style="0" customWidth="1"/>
    <col min="35" max="35" width="7.140625" style="0" customWidth="1"/>
    <col min="36" max="36" width="6.00390625" style="0" customWidth="1"/>
    <col min="37" max="37" width="6.28125" style="0" customWidth="1"/>
    <col min="38" max="38" width="6.8515625" style="0" bestFit="1" customWidth="1"/>
    <col min="39" max="42" width="2.57421875" style="0" customWidth="1"/>
    <col min="43" max="43" width="11.28125" style="0" customWidth="1"/>
  </cols>
  <sheetData>
    <row r="5" spans="1:38" ht="15.75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</row>
    <row r="6" spans="1:38" ht="15.75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</row>
    <row r="7" spans="1:38" ht="17.25">
      <c r="A7" s="62" t="s">
        <v>321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</row>
    <row r="8" spans="1:38" ht="17.25">
      <c r="A8" s="62" t="s">
        <v>401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</row>
    <row r="9" spans="1:38" ht="46.5" customHeight="1">
      <c r="A9" s="63" t="s">
        <v>2</v>
      </c>
      <c r="B9" s="63" t="s">
        <v>3</v>
      </c>
      <c r="C9" s="56" t="s">
        <v>323</v>
      </c>
      <c r="D9" s="57"/>
      <c r="E9" s="57"/>
      <c r="F9" s="58"/>
      <c r="G9" s="56" t="s">
        <v>325</v>
      </c>
      <c r="H9" s="57"/>
      <c r="I9" s="57"/>
      <c r="J9" s="58"/>
      <c r="K9" s="56" t="s">
        <v>327</v>
      </c>
      <c r="L9" s="57"/>
      <c r="M9" s="57"/>
      <c r="N9" s="58"/>
      <c r="O9" s="56" t="s">
        <v>329</v>
      </c>
      <c r="P9" s="57"/>
      <c r="Q9" s="57"/>
      <c r="R9" s="58"/>
      <c r="S9" s="56" t="s">
        <v>331</v>
      </c>
      <c r="T9" s="57"/>
      <c r="U9" s="57"/>
      <c r="V9" s="58"/>
      <c r="W9" s="56" t="s">
        <v>333</v>
      </c>
      <c r="X9" s="57"/>
      <c r="Y9" s="57"/>
      <c r="Z9" s="58"/>
      <c r="AA9" s="64" t="s">
        <v>335</v>
      </c>
      <c r="AB9" s="65"/>
      <c r="AC9" s="65"/>
      <c r="AD9" s="66"/>
      <c r="AE9" s="56" t="s">
        <v>337</v>
      </c>
      <c r="AF9" s="57"/>
      <c r="AG9" s="57"/>
      <c r="AH9" s="58"/>
      <c r="AI9" s="59" t="s">
        <v>4</v>
      </c>
      <c r="AJ9" s="59" t="s">
        <v>5</v>
      </c>
      <c r="AK9" s="63" t="s">
        <v>6</v>
      </c>
      <c r="AL9" s="63" t="s">
        <v>7</v>
      </c>
    </row>
    <row r="10" spans="1:38" ht="15">
      <c r="A10" s="63"/>
      <c r="B10" s="63"/>
      <c r="C10" s="2" t="s">
        <v>8</v>
      </c>
      <c r="D10" s="2" t="s">
        <v>9</v>
      </c>
      <c r="E10" s="2" t="s">
        <v>10</v>
      </c>
      <c r="F10" s="2" t="s">
        <v>11</v>
      </c>
      <c r="G10" s="2" t="s">
        <v>8</v>
      </c>
      <c r="H10" s="2" t="s">
        <v>9</v>
      </c>
      <c r="I10" s="2" t="s">
        <v>10</v>
      </c>
      <c r="J10" s="2" t="s">
        <v>11</v>
      </c>
      <c r="K10" s="2" t="s">
        <v>8</v>
      </c>
      <c r="L10" s="2" t="s">
        <v>9</v>
      </c>
      <c r="M10" s="2" t="s">
        <v>10</v>
      </c>
      <c r="N10" s="2" t="s">
        <v>11</v>
      </c>
      <c r="O10" s="2" t="s">
        <v>8</v>
      </c>
      <c r="P10" s="2" t="s">
        <v>9</v>
      </c>
      <c r="Q10" s="2" t="s">
        <v>10</v>
      </c>
      <c r="R10" s="2" t="s">
        <v>11</v>
      </c>
      <c r="S10" s="2" t="s">
        <v>8</v>
      </c>
      <c r="T10" s="2" t="s">
        <v>9</v>
      </c>
      <c r="U10" s="2" t="s">
        <v>10</v>
      </c>
      <c r="V10" s="2" t="s">
        <v>11</v>
      </c>
      <c r="W10" s="2" t="s">
        <v>8</v>
      </c>
      <c r="X10" s="2" t="s">
        <v>9</v>
      </c>
      <c r="Y10" s="2" t="s">
        <v>10</v>
      </c>
      <c r="Z10" s="2" t="s">
        <v>11</v>
      </c>
      <c r="AA10" s="33" t="s">
        <v>8</v>
      </c>
      <c r="AB10" s="33" t="s">
        <v>9</v>
      </c>
      <c r="AC10" s="33" t="s">
        <v>10</v>
      </c>
      <c r="AD10" s="33" t="s">
        <v>11</v>
      </c>
      <c r="AE10" s="2" t="s">
        <v>8</v>
      </c>
      <c r="AF10" s="2" t="s">
        <v>9</v>
      </c>
      <c r="AG10" s="2" t="s">
        <v>10</v>
      </c>
      <c r="AH10" s="2" t="s">
        <v>11</v>
      </c>
      <c r="AI10" s="60"/>
      <c r="AJ10" s="60"/>
      <c r="AK10" s="63"/>
      <c r="AL10" s="63"/>
    </row>
    <row r="11" spans="1:38" ht="15">
      <c r="A11" s="6">
        <v>1</v>
      </c>
      <c r="B11" s="50" t="s">
        <v>32</v>
      </c>
      <c r="C11" s="50">
        <v>29</v>
      </c>
      <c r="D11" s="50">
        <v>60</v>
      </c>
      <c r="E11" s="50">
        <v>3</v>
      </c>
      <c r="F11" s="6">
        <f aca="true" t="shared" si="0" ref="F11:F42">C11+D11</f>
        <v>89</v>
      </c>
      <c r="G11" s="50">
        <v>30</v>
      </c>
      <c r="H11" s="50">
        <v>50</v>
      </c>
      <c r="I11" s="50">
        <v>3</v>
      </c>
      <c r="J11" s="6">
        <f aca="true" t="shared" si="1" ref="J11:J42">G11+H11</f>
        <v>80</v>
      </c>
      <c r="K11" s="50">
        <v>22</v>
      </c>
      <c r="L11" s="50">
        <v>15</v>
      </c>
      <c r="M11" s="50">
        <v>0</v>
      </c>
      <c r="N11" s="6">
        <f aca="true" t="shared" si="2" ref="N11:N37">K11+L11</f>
        <v>37</v>
      </c>
      <c r="O11" s="50">
        <v>29</v>
      </c>
      <c r="P11" s="50">
        <v>43</v>
      </c>
      <c r="Q11" s="50">
        <v>3</v>
      </c>
      <c r="R11" s="6">
        <f aca="true" t="shared" si="3" ref="R11:R37">O11+P11</f>
        <v>72</v>
      </c>
      <c r="S11" s="50">
        <v>29</v>
      </c>
      <c r="T11" s="50">
        <v>47</v>
      </c>
      <c r="U11" s="50">
        <v>3</v>
      </c>
      <c r="V11" s="6">
        <f aca="true" t="shared" si="4" ref="V11:V42">S11+T11</f>
        <v>76</v>
      </c>
      <c r="W11" s="50">
        <v>29</v>
      </c>
      <c r="X11" s="50">
        <v>24</v>
      </c>
      <c r="Y11" s="50">
        <v>3</v>
      </c>
      <c r="Z11" s="6">
        <f aca="true" t="shared" si="5" ref="Z11:Z42">W11+X11</f>
        <v>53</v>
      </c>
      <c r="AA11" s="50">
        <v>25</v>
      </c>
      <c r="AB11" s="50">
        <v>48</v>
      </c>
      <c r="AC11" s="50">
        <v>2</v>
      </c>
      <c r="AD11" s="6">
        <f aca="true" t="shared" si="6" ref="AD11:AD42">AA11+AB11</f>
        <v>73</v>
      </c>
      <c r="AE11" s="50">
        <v>46</v>
      </c>
      <c r="AF11" s="50">
        <v>0</v>
      </c>
      <c r="AG11" s="50">
        <v>1</v>
      </c>
      <c r="AH11" s="6">
        <f aca="true" t="shared" si="7" ref="AH11:AH42">AE11+AF11</f>
        <v>46</v>
      </c>
      <c r="AI11" s="6">
        <f aca="true" t="shared" si="8" ref="AI11:AI42">E11+I11+M11+Q11+U11+Y11+AC11+AG11</f>
        <v>18</v>
      </c>
      <c r="AJ11" s="34">
        <v>1</v>
      </c>
      <c r="AK11" s="34">
        <f aca="true" t="shared" si="9" ref="AK11:AK42">F11+J11+N11+R11+V11+Z11+AD11+AH11</f>
        <v>526</v>
      </c>
      <c r="AL11" s="5">
        <f aca="true" t="shared" si="10" ref="AL11:AL42">AK11/725*100</f>
        <v>72.55172413793105</v>
      </c>
    </row>
    <row r="12" spans="1:38" ht="15">
      <c r="A12" s="6">
        <v>2</v>
      </c>
      <c r="B12" s="50" t="s">
        <v>174</v>
      </c>
      <c r="C12" s="50">
        <v>23</v>
      </c>
      <c r="D12" s="50">
        <v>51</v>
      </c>
      <c r="E12" s="50">
        <v>3</v>
      </c>
      <c r="F12" s="6">
        <f t="shared" si="0"/>
        <v>74</v>
      </c>
      <c r="G12" s="50">
        <v>25</v>
      </c>
      <c r="H12" s="50">
        <v>30</v>
      </c>
      <c r="I12" s="50">
        <v>3</v>
      </c>
      <c r="J12" s="6">
        <f t="shared" si="1"/>
        <v>55</v>
      </c>
      <c r="K12" s="50">
        <v>23</v>
      </c>
      <c r="L12" s="50">
        <v>24</v>
      </c>
      <c r="M12" s="50">
        <v>3</v>
      </c>
      <c r="N12" s="6">
        <f t="shared" si="2"/>
        <v>47</v>
      </c>
      <c r="O12" s="50">
        <v>28</v>
      </c>
      <c r="P12" s="50">
        <v>66</v>
      </c>
      <c r="Q12" s="50">
        <v>3</v>
      </c>
      <c r="R12" s="6">
        <f t="shared" si="3"/>
        <v>94</v>
      </c>
      <c r="S12" s="50">
        <v>24</v>
      </c>
      <c r="T12" s="50">
        <v>37</v>
      </c>
      <c r="U12" s="50">
        <v>3</v>
      </c>
      <c r="V12" s="6">
        <f t="shared" si="4"/>
        <v>61</v>
      </c>
      <c r="W12" s="50">
        <v>27</v>
      </c>
      <c r="X12" s="50">
        <v>43</v>
      </c>
      <c r="Y12" s="50">
        <v>3</v>
      </c>
      <c r="Z12" s="6">
        <f t="shared" si="5"/>
        <v>70</v>
      </c>
      <c r="AA12" s="50">
        <v>23</v>
      </c>
      <c r="AB12" s="50">
        <v>41</v>
      </c>
      <c r="AC12" s="50">
        <v>2</v>
      </c>
      <c r="AD12" s="6">
        <f t="shared" si="6"/>
        <v>64</v>
      </c>
      <c r="AE12" s="50">
        <v>46</v>
      </c>
      <c r="AF12" s="50">
        <v>0</v>
      </c>
      <c r="AG12" s="50">
        <v>1</v>
      </c>
      <c r="AH12" s="6">
        <f t="shared" si="7"/>
        <v>46</v>
      </c>
      <c r="AI12" s="6">
        <f t="shared" si="8"/>
        <v>21</v>
      </c>
      <c r="AJ12" s="4">
        <v>0</v>
      </c>
      <c r="AK12" s="43">
        <f t="shared" si="9"/>
        <v>511</v>
      </c>
      <c r="AL12" s="5">
        <f t="shared" si="10"/>
        <v>70.48275862068965</v>
      </c>
    </row>
    <row r="13" spans="1:38" ht="15">
      <c r="A13" s="6">
        <v>3</v>
      </c>
      <c r="B13" s="50" t="s">
        <v>175</v>
      </c>
      <c r="C13" s="50">
        <v>29</v>
      </c>
      <c r="D13" s="50">
        <v>52</v>
      </c>
      <c r="E13" s="50">
        <v>3</v>
      </c>
      <c r="F13" s="6">
        <f t="shared" si="0"/>
        <v>81</v>
      </c>
      <c r="G13" s="50">
        <v>25</v>
      </c>
      <c r="H13" s="50">
        <v>33</v>
      </c>
      <c r="I13" s="50">
        <v>3</v>
      </c>
      <c r="J13" s="6">
        <f t="shared" si="1"/>
        <v>58</v>
      </c>
      <c r="K13" s="50">
        <v>24</v>
      </c>
      <c r="L13" s="50">
        <v>34</v>
      </c>
      <c r="M13" s="50">
        <v>3</v>
      </c>
      <c r="N13" s="6">
        <f t="shared" si="2"/>
        <v>58</v>
      </c>
      <c r="O13" s="50">
        <v>26</v>
      </c>
      <c r="P13" s="50">
        <v>37</v>
      </c>
      <c r="Q13" s="50">
        <v>3</v>
      </c>
      <c r="R13" s="6">
        <f t="shared" si="3"/>
        <v>63</v>
      </c>
      <c r="S13" s="50">
        <v>27</v>
      </c>
      <c r="T13" s="50">
        <v>58</v>
      </c>
      <c r="U13" s="50">
        <v>3</v>
      </c>
      <c r="V13" s="6">
        <f t="shared" si="4"/>
        <v>85</v>
      </c>
      <c r="W13" s="50">
        <v>28</v>
      </c>
      <c r="X13" s="50">
        <v>50</v>
      </c>
      <c r="Y13" s="50">
        <v>3</v>
      </c>
      <c r="Z13" s="6">
        <f t="shared" si="5"/>
        <v>78</v>
      </c>
      <c r="AA13" s="50">
        <v>24</v>
      </c>
      <c r="AB13" s="50">
        <v>43</v>
      </c>
      <c r="AC13" s="50">
        <v>2</v>
      </c>
      <c r="AD13" s="6">
        <f t="shared" si="6"/>
        <v>67</v>
      </c>
      <c r="AE13" s="50">
        <v>45</v>
      </c>
      <c r="AF13" s="50">
        <v>0</v>
      </c>
      <c r="AG13" s="50">
        <v>1</v>
      </c>
      <c r="AH13" s="6">
        <f t="shared" si="7"/>
        <v>45</v>
      </c>
      <c r="AI13" s="6">
        <f t="shared" si="8"/>
        <v>21</v>
      </c>
      <c r="AJ13" s="4">
        <v>0</v>
      </c>
      <c r="AK13" s="43">
        <f t="shared" si="9"/>
        <v>535</v>
      </c>
      <c r="AL13" s="5">
        <f t="shared" si="10"/>
        <v>73.79310344827587</v>
      </c>
    </row>
    <row r="14" spans="1:38" ht="15">
      <c r="A14" s="6">
        <v>4</v>
      </c>
      <c r="B14" s="50" t="s">
        <v>176</v>
      </c>
      <c r="C14" s="50">
        <v>22</v>
      </c>
      <c r="D14" s="50">
        <v>34</v>
      </c>
      <c r="E14" s="50">
        <v>3</v>
      </c>
      <c r="F14" s="6">
        <f t="shared" si="0"/>
        <v>56</v>
      </c>
      <c r="G14" s="50">
        <v>22</v>
      </c>
      <c r="H14" s="50">
        <v>41</v>
      </c>
      <c r="I14" s="50">
        <v>3</v>
      </c>
      <c r="J14" s="6">
        <f t="shared" si="1"/>
        <v>63</v>
      </c>
      <c r="K14" s="50">
        <v>16</v>
      </c>
      <c r="L14" s="50">
        <v>13</v>
      </c>
      <c r="M14" s="50">
        <v>0</v>
      </c>
      <c r="N14" s="6">
        <f t="shared" si="2"/>
        <v>29</v>
      </c>
      <c r="O14" s="50">
        <v>27</v>
      </c>
      <c r="P14" s="50">
        <v>45</v>
      </c>
      <c r="Q14" s="50">
        <v>3</v>
      </c>
      <c r="R14" s="6">
        <f t="shared" si="3"/>
        <v>72</v>
      </c>
      <c r="S14" s="50">
        <v>21</v>
      </c>
      <c r="T14" s="50">
        <v>24</v>
      </c>
      <c r="U14" s="50">
        <v>3</v>
      </c>
      <c r="V14" s="6">
        <f t="shared" si="4"/>
        <v>45</v>
      </c>
      <c r="W14" s="50">
        <v>23</v>
      </c>
      <c r="X14" s="50">
        <v>34</v>
      </c>
      <c r="Y14" s="50">
        <v>3</v>
      </c>
      <c r="Z14" s="6">
        <f t="shared" si="5"/>
        <v>57</v>
      </c>
      <c r="AA14" s="50">
        <v>21</v>
      </c>
      <c r="AB14" s="50">
        <v>44</v>
      </c>
      <c r="AC14" s="50">
        <v>2</v>
      </c>
      <c r="AD14" s="6">
        <f t="shared" si="6"/>
        <v>65</v>
      </c>
      <c r="AE14" s="50">
        <v>47</v>
      </c>
      <c r="AF14" s="50">
        <v>0</v>
      </c>
      <c r="AG14" s="50">
        <v>1</v>
      </c>
      <c r="AH14" s="6">
        <f t="shared" si="7"/>
        <v>47</v>
      </c>
      <c r="AI14" s="6">
        <f t="shared" si="8"/>
        <v>18</v>
      </c>
      <c r="AJ14" s="4">
        <v>1</v>
      </c>
      <c r="AK14" s="43">
        <f t="shared" si="9"/>
        <v>434</v>
      </c>
      <c r="AL14" s="5">
        <f t="shared" si="10"/>
        <v>59.862068965517246</v>
      </c>
    </row>
    <row r="15" spans="1:38" ht="15">
      <c r="A15" s="6">
        <v>5</v>
      </c>
      <c r="B15" s="50" t="s">
        <v>177</v>
      </c>
      <c r="C15" s="50">
        <v>29</v>
      </c>
      <c r="D15" s="50">
        <v>48</v>
      </c>
      <c r="E15" s="50">
        <v>3</v>
      </c>
      <c r="F15" s="6">
        <f t="shared" si="0"/>
        <v>77</v>
      </c>
      <c r="G15" s="50">
        <v>26</v>
      </c>
      <c r="H15" s="50">
        <v>55</v>
      </c>
      <c r="I15" s="50">
        <v>3</v>
      </c>
      <c r="J15" s="6">
        <f t="shared" si="1"/>
        <v>81</v>
      </c>
      <c r="K15" s="50">
        <v>26</v>
      </c>
      <c r="L15" s="50">
        <v>24</v>
      </c>
      <c r="M15" s="50">
        <v>3</v>
      </c>
      <c r="N15" s="6">
        <f t="shared" si="2"/>
        <v>50</v>
      </c>
      <c r="O15" s="50">
        <v>29</v>
      </c>
      <c r="P15" s="50">
        <v>51</v>
      </c>
      <c r="Q15" s="50">
        <v>3</v>
      </c>
      <c r="R15" s="6">
        <f t="shared" si="3"/>
        <v>80</v>
      </c>
      <c r="S15" s="50">
        <v>26</v>
      </c>
      <c r="T15" s="50">
        <v>47</v>
      </c>
      <c r="U15" s="50">
        <v>3</v>
      </c>
      <c r="V15" s="6">
        <f t="shared" si="4"/>
        <v>73</v>
      </c>
      <c r="W15" s="50">
        <v>28</v>
      </c>
      <c r="X15" s="50">
        <v>42</v>
      </c>
      <c r="Y15" s="50">
        <v>3</v>
      </c>
      <c r="Z15" s="6">
        <f t="shared" si="5"/>
        <v>70</v>
      </c>
      <c r="AA15" s="50">
        <v>24</v>
      </c>
      <c r="AB15" s="50">
        <v>48</v>
      </c>
      <c r="AC15" s="50">
        <v>2</v>
      </c>
      <c r="AD15" s="6">
        <f t="shared" si="6"/>
        <v>72</v>
      </c>
      <c r="AE15" s="50">
        <v>47</v>
      </c>
      <c r="AF15" s="50">
        <v>0</v>
      </c>
      <c r="AG15" s="50">
        <v>1</v>
      </c>
      <c r="AH15" s="6">
        <f t="shared" si="7"/>
        <v>47</v>
      </c>
      <c r="AI15" s="6">
        <f t="shared" si="8"/>
        <v>21</v>
      </c>
      <c r="AJ15" s="4">
        <v>0</v>
      </c>
      <c r="AK15" s="43">
        <f t="shared" si="9"/>
        <v>550</v>
      </c>
      <c r="AL15" s="5">
        <f t="shared" si="10"/>
        <v>75.86206896551724</v>
      </c>
    </row>
    <row r="16" spans="1:38" ht="15">
      <c r="A16" s="6">
        <v>6</v>
      </c>
      <c r="B16" s="50" t="s">
        <v>178</v>
      </c>
      <c r="C16" s="50">
        <v>22</v>
      </c>
      <c r="D16" s="50">
        <v>31</v>
      </c>
      <c r="E16" s="50">
        <v>3</v>
      </c>
      <c r="F16" s="6">
        <f t="shared" si="0"/>
        <v>53</v>
      </c>
      <c r="G16" s="50">
        <v>25</v>
      </c>
      <c r="H16" s="50">
        <v>26</v>
      </c>
      <c r="I16" s="50">
        <v>3</v>
      </c>
      <c r="J16" s="6">
        <f t="shared" si="1"/>
        <v>51</v>
      </c>
      <c r="K16" s="50">
        <v>21</v>
      </c>
      <c r="L16" s="50">
        <v>13</v>
      </c>
      <c r="M16" s="50">
        <v>0</v>
      </c>
      <c r="N16" s="6">
        <f t="shared" si="2"/>
        <v>34</v>
      </c>
      <c r="O16" s="50">
        <v>23</v>
      </c>
      <c r="P16" s="50">
        <v>39</v>
      </c>
      <c r="Q16" s="50">
        <v>3</v>
      </c>
      <c r="R16" s="6">
        <f t="shared" si="3"/>
        <v>62</v>
      </c>
      <c r="S16" s="50">
        <v>20</v>
      </c>
      <c r="T16" s="50">
        <v>24</v>
      </c>
      <c r="U16" s="50">
        <v>3</v>
      </c>
      <c r="V16" s="6">
        <f t="shared" si="4"/>
        <v>44</v>
      </c>
      <c r="W16" s="50">
        <v>23</v>
      </c>
      <c r="X16" s="50">
        <v>32</v>
      </c>
      <c r="Y16" s="50">
        <v>3</v>
      </c>
      <c r="Z16" s="6">
        <f t="shared" si="5"/>
        <v>55</v>
      </c>
      <c r="AA16" s="50">
        <v>21</v>
      </c>
      <c r="AB16" s="50">
        <v>39</v>
      </c>
      <c r="AC16" s="50">
        <v>2</v>
      </c>
      <c r="AD16" s="6">
        <f t="shared" si="6"/>
        <v>60</v>
      </c>
      <c r="AE16" s="50">
        <v>42</v>
      </c>
      <c r="AF16" s="50">
        <v>0</v>
      </c>
      <c r="AG16" s="50">
        <v>1</v>
      </c>
      <c r="AH16" s="6">
        <f t="shared" si="7"/>
        <v>42</v>
      </c>
      <c r="AI16" s="6">
        <f t="shared" si="8"/>
        <v>18</v>
      </c>
      <c r="AJ16" s="4">
        <v>1</v>
      </c>
      <c r="AK16" s="43">
        <f t="shared" si="9"/>
        <v>401</v>
      </c>
      <c r="AL16" s="5">
        <f t="shared" si="10"/>
        <v>55.31034482758621</v>
      </c>
    </row>
    <row r="17" spans="1:38" ht="15">
      <c r="A17" s="6">
        <v>7</v>
      </c>
      <c r="B17" s="50" t="s">
        <v>179</v>
      </c>
      <c r="C17" s="50">
        <v>21</v>
      </c>
      <c r="D17" s="50">
        <v>35</v>
      </c>
      <c r="E17" s="50">
        <v>3</v>
      </c>
      <c r="F17" s="6">
        <f t="shared" si="0"/>
        <v>56</v>
      </c>
      <c r="G17" s="50">
        <v>21</v>
      </c>
      <c r="H17" s="50">
        <v>26</v>
      </c>
      <c r="I17" s="50">
        <v>3</v>
      </c>
      <c r="J17" s="6">
        <f t="shared" si="1"/>
        <v>47</v>
      </c>
      <c r="K17" s="50">
        <v>22</v>
      </c>
      <c r="L17" s="50">
        <v>24</v>
      </c>
      <c r="M17" s="50">
        <v>3</v>
      </c>
      <c r="N17" s="6">
        <f t="shared" si="2"/>
        <v>46</v>
      </c>
      <c r="O17" s="50">
        <v>24</v>
      </c>
      <c r="P17" s="50">
        <v>25</v>
      </c>
      <c r="Q17" s="50">
        <v>3</v>
      </c>
      <c r="R17" s="6">
        <f t="shared" si="3"/>
        <v>49</v>
      </c>
      <c r="S17" s="50">
        <v>21</v>
      </c>
      <c r="T17" s="50">
        <v>43</v>
      </c>
      <c r="U17" s="50">
        <v>3</v>
      </c>
      <c r="V17" s="6">
        <f t="shared" si="4"/>
        <v>64</v>
      </c>
      <c r="W17" s="50">
        <v>16</v>
      </c>
      <c r="X17" s="50">
        <v>31</v>
      </c>
      <c r="Y17" s="50">
        <v>3</v>
      </c>
      <c r="Z17" s="6">
        <f t="shared" si="5"/>
        <v>47</v>
      </c>
      <c r="AA17" s="50">
        <v>20</v>
      </c>
      <c r="AB17" s="50">
        <v>38</v>
      </c>
      <c r="AC17" s="50">
        <v>2</v>
      </c>
      <c r="AD17" s="6">
        <f t="shared" si="6"/>
        <v>58</v>
      </c>
      <c r="AE17" s="50">
        <v>42</v>
      </c>
      <c r="AF17" s="50">
        <v>0</v>
      </c>
      <c r="AG17" s="50">
        <v>1</v>
      </c>
      <c r="AH17" s="6">
        <f t="shared" si="7"/>
        <v>42</v>
      </c>
      <c r="AI17" s="6">
        <f t="shared" si="8"/>
        <v>21</v>
      </c>
      <c r="AJ17" s="4">
        <v>0</v>
      </c>
      <c r="AK17" s="43">
        <f t="shared" si="9"/>
        <v>409</v>
      </c>
      <c r="AL17" s="5">
        <f t="shared" si="10"/>
        <v>56.41379310344827</v>
      </c>
    </row>
    <row r="18" spans="1:38" ht="15">
      <c r="A18" s="6">
        <v>8</v>
      </c>
      <c r="B18" s="50" t="s">
        <v>180</v>
      </c>
      <c r="C18" s="50">
        <v>21</v>
      </c>
      <c r="D18" s="50">
        <v>31</v>
      </c>
      <c r="E18" s="50">
        <v>3</v>
      </c>
      <c r="F18" s="6">
        <f t="shared" si="0"/>
        <v>52</v>
      </c>
      <c r="G18" s="50">
        <v>25</v>
      </c>
      <c r="H18" s="50">
        <v>44</v>
      </c>
      <c r="I18" s="50">
        <v>3</v>
      </c>
      <c r="J18" s="6">
        <f t="shared" si="1"/>
        <v>69</v>
      </c>
      <c r="K18" s="50">
        <v>22</v>
      </c>
      <c r="L18" s="50">
        <v>24</v>
      </c>
      <c r="M18" s="50">
        <v>3</v>
      </c>
      <c r="N18" s="6">
        <f t="shared" si="2"/>
        <v>46</v>
      </c>
      <c r="O18" s="50">
        <v>23</v>
      </c>
      <c r="P18" s="50">
        <v>40</v>
      </c>
      <c r="Q18" s="50">
        <v>3</v>
      </c>
      <c r="R18" s="6">
        <f t="shared" si="3"/>
        <v>63</v>
      </c>
      <c r="S18" s="50">
        <v>23</v>
      </c>
      <c r="T18" s="50">
        <v>9</v>
      </c>
      <c r="U18" s="50">
        <v>0</v>
      </c>
      <c r="V18" s="6">
        <f t="shared" si="4"/>
        <v>32</v>
      </c>
      <c r="W18" s="50">
        <v>19</v>
      </c>
      <c r="X18" s="50">
        <v>27</v>
      </c>
      <c r="Y18" s="50">
        <v>3</v>
      </c>
      <c r="Z18" s="6">
        <f t="shared" si="5"/>
        <v>46</v>
      </c>
      <c r="AA18" s="50">
        <v>23</v>
      </c>
      <c r="AB18" s="50">
        <v>45</v>
      </c>
      <c r="AC18" s="50">
        <v>2</v>
      </c>
      <c r="AD18" s="6">
        <f t="shared" si="6"/>
        <v>68</v>
      </c>
      <c r="AE18" s="50">
        <v>45</v>
      </c>
      <c r="AF18" s="50">
        <v>0</v>
      </c>
      <c r="AG18" s="50">
        <v>1</v>
      </c>
      <c r="AH18" s="6">
        <f t="shared" si="7"/>
        <v>45</v>
      </c>
      <c r="AI18" s="6">
        <f t="shared" si="8"/>
        <v>18</v>
      </c>
      <c r="AJ18" s="4">
        <v>1</v>
      </c>
      <c r="AK18" s="43">
        <f t="shared" si="9"/>
        <v>421</v>
      </c>
      <c r="AL18" s="5">
        <f t="shared" si="10"/>
        <v>58.06896551724138</v>
      </c>
    </row>
    <row r="19" spans="1:38" ht="15">
      <c r="A19" s="6">
        <v>9</v>
      </c>
      <c r="B19" s="50" t="s">
        <v>181</v>
      </c>
      <c r="C19" s="50">
        <v>30</v>
      </c>
      <c r="D19" s="50">
        <v>50</v>
      </c>
      <c r="E19" s="50">
        <v>3</v>
      </c>
      <c r="F19" s="6">
        <f t="shared" si="0"/>
        <v>80</v>
      </c>
      <c r="G19" s="50">
        <v>28</v>
      </c>
      <c r="H19" s="50">
        <v>49</v>
      </c>
      <c r="I19" s="50">
        <v>3</v>
      </c>
      <c r="J19" s="6">
        <f t="shared" si="1"/>
        <v>77</v>
      </c>
      <c r="K19" s="50">
        <v>24</v>
      </c>
      <c r="L19" s="50">
        <v>24</v>
      </c>
      <c r="M19" s="50">
        <v>3</v>
      </c>
      <c r="N19" s="6">
        <f t="shared" si="2"/>
        <v>48</v>
      </c>
      <c r="O19" s="50">
        <v>30</v>
      </c>
      <c r="P19" s="50">
        <v>56</v>
      </c>
      <c r="Q19" s="50">
        <v>3</v>
      </c>
      <c r="R19" s="6">
        <f t="shared" si="3"/>
        <v>86</v>
      </c>
      <c r="S19" s="50">
        <v>25</v>
      </c>
      <c r="T19" s="50">
        <v>49</v>
      </c>
      <c r="U19" s="50">
        <v>3</v>
      </c>
      <c r="V19" s="6">
        <f t="shared" si="4"/>
        <v>74</v>
      </c>
      <c r="W19" s="50">
        <v>26</v>
      </c>
      <c r="X19" s="50">
        <v>36</v>
      </c>
      <c r="Y19" s="50">
        <v>3</v>
      </c>
      <c r="Z19" s="6">
        <f t="shared" si="5"/>
        <v>62</v>
      </c>
      <c r="AA19" s="50">
        <v>25</v>
      </c>
      <c r="AB19" s="50">
        <v>47</v>
      </c>
      <c r="AC19" s="50">
        <v>2</v>
      </c>
      <c r="AD19" s="6">
        <f t="shared" si="6"/>
        <v>72</v>
      </c>
      <c r="AE19" s="50">
        <v>48</v>
      </c>
      <c r="AF19" s="50">
        <v>0</v>
      </c>
      <c r="AG19" s="50">
        <v>1</v>
      </c>
      <c r="AH19" s="6">
        <f t="shared" si="7"/>
        <v>48</v>
      </c>
      <c r="AI19" s="6">
        <f t="shared" si="8"/>
        <v>21</v>
      </c>
      <c r="AJ19" s="4">
        <v>0</v>
      </c>
      <c r="AK19" s="43">
        <f t="shared" si="9"/>
        <v>547</v>
      </c>
      <c r="AL19" s="5">
        <f t="shared" si="10"/>
        <v>75.44827586206897</v>
      </c>
    </row>
    <row r="20" spans="1:38" ht="15">
      <c r="A20" s="6">
        <v>10</v>
      </c>
      <c r="B20" s="50" t="s">
        <v>182</v>
      </c>
      <c r="C20" s="50">
        <v>18</v>
      </c>
      <c r="D20" s="50">
        <v>37</v>
      </c>
      <c r="E20" s="50">
        <v>3</v>
      </c>
      <c r="F20" s="6">
        <f t="shared" si="0"/>
        <v>55</v>
      </c>
      <c r="G20" s="50">
        <v>21</v>
      </c>
      <c r="H20" s="50">
        <v>24</v>
      </c>
      <c r="I20" s="50">
        <v>3</v>
      </c>
      <c r="J20" s="6">
        <f t="shared" si="1"/>
        <v>45</v>
      </c>
      <c r="K20" s="50">
        <v>18</v>
      </c>
      <c r="L20" s="50">
        <v>12</v>
      </c>
      <c r="M20" s="50">
        <v>0</v>
      </c>
      <c r="N20" s="6">
        <f t="shared" si="2"/>
        <v>30</v>
      </c>
      <c r="O20" s="50">
        <v>27</v>
      </c>
      <c r="P20" s="50">
        <v>31</v>
      </c>
      <c r="Q20" s="50">
        <v>3</v>
      </c>
      <c r="R20" s="6">
        <f t="shared" si="3"/>
        <v>58</v>
      </c>
      <c r="S20" s="50">
        <v>17</v>
      </c>
      <c r="T20" s="50">
        <v>31</v>
      </c>
      <c r="U20" s="50">
        <v>3</v>
      </c>
      <c r="V20" s="6">
        <f t="shared" si="4"/>
        <v>48</v>
      </c>
      <c r="W20" s="50">
        <v>23</v>
      </c>
      <c r="X20" s="50">
        <v>24</v>
      </c>
      <c r="Y20" s="50">
        <v>3</v>
      </c>
      <c r="Z20" s="6">
        <f t="shared" si="5"/>
        <v>47</v>
      </c>
      <c r="AA20" s="50">
        <v>22</v>
      </c>
      <c r="AB20" s="50">
        <v>40</v>
      </c>
      <c r="AC20" s="50">
        <v>2</v>
      </c>
      <c r="AD20" s="6">
        <f t="shared" si="6"/>
        <v>62</v>
      </c>
      <c r="AE20" s="50">
        <v>44</v>
      </c>
      <c r="AF20" s="50">
        <v>0</v>
      </c>
      <c r="AG20" s="50">
        <v>1</v>
      </c>
      <c r="AH20" s="6">
        <f t="shared" si="7"/>
        <v>44</v>
      </c>
      <c r="AI20" s="6">
        <f t="shared" si="8"/>
        <v>18</v>
      </c>
      <c r="AJ20" s="4">
        <v>1</v>
      </c>
      <c r="AK20" s="43">
        <f t="shared" si="9"/>
        <v>389</v>
      </c>
      <c r="AL20" s="5">
        <f t="shared" si="10"/>
        <v>53.6551724137931</v>
      </c>
    </row>
    <row r="21" spans="1:38" ht="15">
      <c r="A21" s="6">
        <v>11</v>
      </c>
      <c r="B21" s="50" t="s">
        <v>183</v>
      </c>
      <c r="C21" s="50">
        <v>26</v>
      </c>
      <c r="D21" s="50">
        <v>49</v>
      </c>
      <c r="E21" s="50">
        <v>3</v>
      </c>
      <c r="F21" s="6">
        <f t="shared" si="0"/>
        <v>75</v>
      </c>
      <c r="G21" s="50">
        <v>29</v>
      </c>
      <c r="H21" s="50">
        <v>26</v>
      </c>
      <c r="I21" s="50">
        <v>3</v>
      </c>
      <c r="J21" s="6">
        <f t="shared" si="1"/>
        <v>55</v>
      </c>
      <c r="K21" s="50">
        <v>21</v>
      </c>
      <c r="L21" s="50">
        <v>34</v>
      </c>
      <c r="M21" s="50">
        <v>3</v>
      </c>
      <c r="N21" s="6">
        <f t="shared" si="2"/>
        <v>55</v>
      </c>
      <c r="O21" s="50">
        <v>29</v>
      </c>
      <c r="P21" s="50">
        <v>37</v>
      </c>
      <c r="Q21" s="50">
        <v>3</v>
      </c>
      <c r="R21" s="6">
        <f t="shared" si="3"/>
        <v>66</v>
      </c>
      <c r="S21" s="50">
        <v>28</v>
      </c>
      <c r="T21" s="50">
        <v>40</v>
      </c>
      <c r="U21" s="50">
        <v>3</v>
      </c>
      <c r="V21" s="6">
        <f t="shared" si="4"/>
        <v>68</v>
      </c>
      <c r="W21" s="50">
        <v>25</v>
      </c>
      <c r="X21" s="50">
        <v>39</v>
      </c>
      <c r="Y21" s="50">
        <v>3</v>
      </c>
      <c r="Z21" s="6">
        <f t="shared" si="5"/>
        <v>64</v>
      </c>
      <c r="AA21" s="50">
        <v>25</v>
      </c>
      <c r="AB21" s="50">
        <v>48</v>
      </c>
      <c r="AC21" s="50">
        <v>2</v>
      </c>
      <c r="AD21" s="6">
        <f t="shared" si="6"/>
        <v>73</v>
      </c>
      <c r="AE21" s="50">
        <v>49</v>
      </c>
      <c r="AF21" s="50">
        <v>0</v>
      </c>
      <c r="AG21" s="50">
        <v>1</v>
      </c>
      <c r="AH21" s="6">
        <f t="shared" si="7"/>
        <v>49</v>
      </c>
      <c r="AI21" s="6">
        <f t="shared" si="8"/>
        <v>21</v>
      </c>
      <c r="AJ21" s="4">
        <v>0</v>
      </c>
      <c r="AK21" s="43">
        <f t="shared" si="9"/>
        <v>505</v>
      </c>
      <c r="AL21" s="5">
        <f t="shared" si="10"/>
        <v>69.6551724137931</v>
      </c>
    </row>
    <row r="22" spans="1:38" ht="15">
      <c r="A22" s="6">
        <v>12</v>
      </c>
      <c r="B22" s="50" t="s">
        <v>33</v>
      </c>
      <c r="C22" s="50">
        <v>30</v>
      </c>
      <c r="D22" s="50">
        <v>38</v>
      </c>
      <c r="E22" s="50">
        <v>3</v>
      </c>
      <c r="F22" s="6">
        <f t="shared" si="0"/>
        <v>68</v>
      </c>
      <c r="G22" s="50">
        <v>28</v>
      </c>
      <c r="H22" s="50">
        <v>48</v>
      </c>
      <c r="I22" s="50">
        <v>3</v>
      </c>
      <c r="J22" s="6">
        <f t="shared" si="1"/>
        <v>76</v>
      </c>
      <c r="K22" s="50">
        <v>26</v>
      </c>
      <c r="L22" s="50">
        <v>52</v>
      </c>
      <c r="M22" s="50">
        <v>3</v>
      </c>
      <c r="N22" s="6">
        <f t="shared" si="2"/>
        <v>78</v>
      </c>
      <c r="O22" s="50">
        <v>30</v>
      </c>
      <c r="P22" s="50">
        <v>45</v>
      </c>
      <c r="Q22" s="50">
        <v>3</v>
      </c>
      <c r="R22" s="6">
        <f t="shared" si="3"/>
        <v>75</v>
      </c>
      <c r="S22" s="50">
        <v>29</v>
      </c>
      <c r="T22" s="50">
        <v>59</v>
      </c>
      <c r="U22" s="50">
        <v>3</v>
      </c>
      <c r="V22" s="6">
        <f t="shared" si="4"/>
        <v>88</v>
      </c>
      <c r="W22" s="50">
        <v>30</v>
      </c>
      <c r="X22" s="50">
        <v>39</v>
      </c>
      <c r="Y22" s="50">
        <v>3</v>
      </c>
      <c r="Z22" s="6">
        <f t="shared" si="5"/>
        <v>69</v>
      </c>
      <c r="AA22" s="50">
        <v>25</v>
      </c>
      <c r="AB22" s="50">
        <v>45</v>
      </c>
      <c r="AC22" s="50">
        <v>2</v>
      </c>
      <c r="AD22" s="6">
        <f t="shared" si="6"/>
        <v>70</v>
      </c>
      <c r="AE22" s="50">
        <v>48</v>
      </c>
      <c r="AF22" s="50">
        <v>0</v>
      </c>
      <c r="AG22" s="50">
        <v>1</v>
      </c>
      <c r="AH22" s="6">
        <f t="shared" si="7"/>
        <v>48</v>
      </c>
      <c r="AI22" s="6">
        <f t="shared" si="8"/>
        <v>21</v>
      </c>
      <c r="AJ22" s="4">
        <v>0</v>
      </c>
      <c r="AK22" s="43">
        <f t="shared" si="9"/>
        <v>572</v>
      </c>
      <c r="AL22" s="5">
        <f t="shared" si="10"/>
        <v>78.89655172413794</v>
      </c>
    </row>
    <row r="23" spans="1:38" ht="15">
      <c r="A23" s="6">
        <v>13</v>
      </c>
      <c r="B23" s="50" t="s">
        <v>184</v>
      </c>
      <c r="C23" s="50">
        <v>22</v>
      </c>
      <c r="D23" s="50">
        <v>34</v>
      </c>
      <c r="E23" s="50">
        <v>3</v>
      </c>
      <c r="F23" s="6">
        <f t="shared" si="0"/>
        <v>56</v>
      </c>
      <c r="G23" s="50">
        <v>22</v>
      </c>
      <c r="H23" s="50">
        <v>37</v>
      </c>
      <c r="I23" s="50">
        <v>3</v>
      </c>
      <c r="J23" s="6">
        <f t="shared" si="1"/>
        <v>59</v>
      </c>
      <c r="K23" s="50">
        <v>20</v>
      </c>
      <c r="L23" s="50">
        <v>12</v>
      </c>
      <c r="M23" s="50">
        <v>0</v>
      </c>
      <c r="N23" s="6">
        <f t="shared" si="2"/>
        <v>32</v>
      </c>
      <c r="O23" s="50">
        <v>23</v>
      </c>
      <c r="P23" s="50">
        <v>43</v>
      </c>
      <c r="Q23" s="50">
        <v>3</v>
      </c>
      <c r="R23" s="6">
        <f t="shared" si="3"/>
        <v>66</v>
      </c>
      <c r="S23" s="50">
        <v>22</v>
      </c>
      <c r="T23" s="50">
        <v>24</v>
      </c>
      <c r="U23" s="50">
        <v>3</v>
      </c>
      <c r="V23" s="6">
        <f t="shared" si="4"/>
        <v>46</v>
      </c>
      <c r="W23" s="50">
        <v>24</v>
      </c>
      <c r="X23" s="50">
        <v>24</v>
      </c>
      <c r="Y23" s="50">
        <v>3</v>
      </c>
      <c r="Z23" s="6">
        <f t="shared" si="5"/>
        <v>48</v>
      </c>
      <c r="AA23" s="50">
        <v>22</v>
      </c>
      <c r="AB23" s="50">
        <v>44</v>
      </c>
      <c r="AC23" s="50">
        <v>2</v>
      </c>
      <c r="AD23" s="6">
        <f t="shared" si="6"/>
        <v>66</v>
      </c>
      <c r="AE23" s="50">
        <v>46</v>
      </c>
      <c r="AF23" s="50">
        <v>0</v>
      </c>
      <c r="AG23" s="50">
        <v>1</v>
      </c>
      <c r="AH23" s="6">
        <f t="shared" si="7"/>
        <v>46</v>
      </c>
      <c r="AI23" s="6">
        <f t="shared" si="8"/>
        <v>18</v>
      </c>
      <c r="AJ23" s="4">
        <v>1</v>
      </c>
      <c r="AK23" s="43">
        <f t="shared" si="9"/>
        <v>419</v>
      </c>
      <c r="AL23" s="5">
        <f t="shared" si="10"/>
        <v>57.793103448275865</v>
      </c>
    </row>
    <row r="24" spans="1:38" ht="15">
      <c r="A24" s="6">
        <v>14</v>
      </c>
      <c r="B24" s="50" t="s">
        <v>185</v>
      </c>
      <c r="C24" s="50">
        <v>22</v>
      </c>
      <c r="D24" s="50">
        <v>32</v>
      </c>
      <c r="E24" s="50">
        <v>3</v>
      </c>
      <c r="F24" s="6">
        <f t="shared" si="0"/>
        <v>54</v>
      </c>
      <c r="G24" s="50">
        <v>18</v>
      </c>
      <c r="H24" s="50">
        <v>26</v>
      </c>
      <c r="I24" s="50">
        <v>3</v>
      </c>
      <c r="J24" s="6">
        <f t="shared" si="1"/>
        <v>44</v>
      </c>
      <c r="K24" s="50">
        <v>22</v>
      </c>
      <c r="L24" s="50">
        <v>15</v>
      </c>
      <c r="M24" s="50">
        <v>0</v>
      </c>
      <c r="N24" s="6">
        <f t="shared" si="2"/>
        <v>37</v>
      </c>
      <c r="O24" s="50">
        <v>23</v>
      </c>
      <c r="P24" s="50">
        <v>34</v>
      </c>
      <c r="Q24" s="50">
        <v>3</v>
      </c>
      <c r="R24" s="6">
        <f t="shared" si="3"/>
        <v>57</v>
      </c>
      <c r="S24" s="50">
        <v>23</v>
      </c>
      <c r="T24" s="50">
        <v>24</v>
      </c>
      <c r="U24" s="50">
        <v>3</v>
      </c>
      <c r="V24" s="6">
        <f t="shared" si="4"/>
        <v>47</v>
      </c>
      <c r="W24" s="50">
        <v>19</v>
      </c>
      <c r="X24" s="50">
        <v>29</v>
      </c>
      <c r="Y24" s="50">
        <v>3</v>
      </c>
      <c r="Z24" s="6">
        <f t="shared" si="5"/>
        <v>48</v>
      </c>
      <c r="AA24" s="50">
        <v>18</v>
      </c>
      <c r="AB24" s="50">
        <v>38</v>
      </c>
      <c r="AC24" s="50">
        <v>2</v>
      </c>
      <c r="AD24" s="6">
        <f t="shared" si="6"/>
        <v>56</v>
      </c>
      <c r="AE24" s="50">
        <v>42</v>
      </c>
      <c r="AF24" s="50">
        <v>0</v>
      </c>
      <c r="AG24" s="50">
        <v>1</v>
      </c>
      <c r="AH24" s="6">
        <f t="shared" si="7"/>
        <v>42</v>
      </c>
      <c r="AI24" s="6">
        <f t="shared" si="8"/>
        <v>18</v>
      </c>
      <c r="AJ24" s="4">
        <v>1</v>
      </c>
      <c r="AK24" s="43">
        <f t="shared" si="9"/>
        <v>385</v>
      </c>
      <c r="AL24" s="5">
        <f t="shared" si="10"/>
        <v>53.103448275862064</v>
      </c>
    </row>
    <row r="25" spans="1:38" ht="15">
      <c r="A25" s="6">
        <v>15</v>
      </c>
      <c r="B25" s="50" t="s">
        <v>186</v>
      </c>
      <c r="C25" s="50">
        <v>27</v>
      </c>
      <c r="D25" s="50">
        <v>48</v>
      </c>
      <c r="E25" s="50">
        <v>3</v>
      </c>
      <c r="F25" s="6">
        <f t="shared" si="0"/>
        <v>75</v>
      </c>
      <c r="G25" s="50">
        <v>26</v>
      </c>
      <c r="H25" s="50">
        <v>28</v>
      </c>
      <c r="I25" s="50">
        <v>3</v>
      </c>
      <c r="J25" s="6">
        <f t="shared" si="1"/>
        <v>54</v>
      </c>
      <c r="K25" s="50">
        <v>21</v>
      </c>
      <c r="L25" s="50">
        <v>24</v>
      </c>
      <c r="M25" s="50">
        <v>3</v>
      </c>
      <c r="N25" s="6">
        <f t="shared" si="2"/>
        <v>45</v>
      </c>
      <c r="O25" s="50">
        <v>24</v>
      </c>
      <c r="P25" s="50">
        <v>33</v>
      </c>
      <c r="Q25" s="50">
        <v>3</v>
      </c>
      <c r="R25" s="6">
        <f t="shared" si="3"/>
        <v>57</v>
      </c>
      <c r="S25" s="50">
        <v>23</v>
      </c>
      <c r="T25" s="50">
        <v>53</v>
      </c>
      <c r="U25" s="50">
        <v>3</v>
      </c>
      <c r="V25" s="6">
        <f t="shared" si="4"/>
        <v>76</v>
      </c>
      <c r="W25" s="50">
        <v>20</v>
      </c>
      <c r="X25" s="50">
        <v>41</v>
      </c>
      <c r="Y25" s="50">
        <v>3</v>
      </c>
      <c r="Z25" s="6">
        <f t="shared" si="5"/>
        <v>61</v>
      </c>
      <c r="AA25" s="50">
        <v>24</v>
      </c>
      <c r="AB25" s="50">
        <v>45</v>
      </c>
      <c r="AC25" s="50">
        <v>2</v>
      </c>
      <c r="AD25" s="6">
        <f t="shared" si="6"/>
        <v>69</v>
      </c>
      <c r="AE25" s="50">
        <v>48</v>
      </c>
      <c r="AF25" s="50">
        <v>0</v>
      </c>
      <c r="AG25" s="50">
        <v>1</v>
      </c>
      <c r="AH25" s="6">
        <f t="shared" si="7"/>
        <v>48</v>
      </c>
      <c r="AI25" s="6">
        <f t="shared" si="8"/>
        <v>21</v>
      </c>
      <c r="AJ25" s="4">
        <v>0</v>
      </c>
      <c r="AK25" s="43">
        <f t="shared" si="9"/>
        <v>485</v>
      </c>
      <c r="AL25" s="5">
        <f t="shared" si="10"/>
        <v>66.89655172413794</v>
      </c>
    </row>
    <row r="26" spans="1:38" ht="15">
      <c r="A26" s="6">
        <v>16</v>
      </c>
      <c r="B26" s="50" t="s">
        <v>34</v>
      </c>
      <c r="C26" s="50">
        <v>27</v>
      </c>
      <c r="D26" s="50">
        <v>49</v>
      </c>
      <c r="E26" s="50">
        <v>3</v>
      </c>
      <c r="F26" s="6">
        <f t="shared" si="0"/>
        <v>76</v>
      </c>
      <c r="G26" s="50">
        <v>24</v>
      </c>
      <c r="H26" s="50">
        <v>39</v>
      </c>
      <c r="I26" s="50">
        <v>3</v>
      </c>
      <c r="J26" s="6">
        <f t="shared" si="1"/>
        <v>63</v>
      </c>
      <c r="K26" s="50">
        <v>28</v>
      </c>
      <c r="L26" s="50">
        <v>48</v>
      </c>
      <c r="M26" s="50">
        <v>3</v>
      </c>
      <c r="N26" s="6">
        <f t="shared" si="2"/>
        <v>76</v>
      </c>
      <c r="O26" s="50">
        <v>25</v>
      </c>
      <c r="P26" s="50">
        <v>39</v>
      </c>
      <c r="Q26" s="50">
        <v>3</v>
      </c>
      <c r="R26" s="6">
        <f t="shared" si="3"/>
        <v>64</v>
      </c>
      <c r="S26" s="50">
        <v>25</v>
      </c>
      <c r="T26" s="50">
        <v>35</v>
      </c>
      <c r="U26" s="50">
        <v>3</v>
      </c>
      <c r="V26" s="6">
        <f t="shared" si="4"/>
        <v>60</v>
      </c>
      <c r="W26" s="50">
        <v>27</v>
      </c>
      <c r="X26" s="50">
        <v>42</v>
      </c>
      <c r="Y26" s="50">
        <v>3</v>
      </c>
      <c r="Z26" s="6">
        <f t="shared" si="5"/>
        <v>69</v>
      </c>
      <c r="AA26" s="50">
        <v>22</v>
      </c>
      <c r="AB26" s="50">
        <v>48</v>
      </c>
      <c r="AC26" s="50">
        <v>2</v>
      </c>
      <c r="AD26" s="6">
        <f t="shared" si="6"/>
        <v>70</v>
      </c>
      <c r="AE26" s="50">
        <v>44</v>
      </c>
      <c r="AF26" s="50">
        <v>0</v>
      </c>
      <c r="AG26" s="50">
        <v>1</v>
      </c>
      <c r="AH26" s="6">
        <f t="shared" si="7"/>
        <v>44</v>
      </c>
      <c r="AI26" s="6">
        <f t="shared" si="8"/>
        <v>21</v>
      </c>
      <c r="AJ26" s="4">
        <v>0</v>
      </c>
      <c r="AK26" s="43">
        <f t="shared" si="9"/>
        <v>522</v>
      </c>
      <c r="AL26" s="5">
        <f t="shared" si="10"/>
        <v>72</v>
      </c>
    </row>
    <row r="27" spans="1:38" ht="15">
      <c r="A27" s="6">
        <v>17</v>
      </c>
      <c r="B27" s="50" t="s">
        <v>187</v>
      </c>
      <c r="C27" s="50">
        <v>29</v>
      </c>
      <c r="D27" s="50">
        <v>49</v>
      </c>
      <c r="E27" s="50">
        <v>3</v>
      </c>
      <c r="F27" s="6">
        <f t="shared" si="0"/>
        <v>78</v>
      </c>
      <c r="G27" s="50">
        <v>26</v>
      </c>
      <c r="H27" s="50">
        <v>48</v>
      </c>
      <c r="I27" s="50">
        <v>3</v>
      </c>
      <c r="J27" s="6">
        <f t="shared" si="1"/>
        <v>74</v>
      </c>
      <c r="K27" s="50">
        <v>26</v>
      </c>
      <c r="L27" s="50">
        <v>24</v>
      </c>
      <c r="M27" s="50">
        <v>3</v>
      </c>
      <c r="N27" s="6">
        <f t="shared" si="2"/>
        <v>50</v>
      </c>
      <c r="O27" s="50">
        <v>30</v>
      </c>
      <c r="P27" s="50">
        <v>41</v>
      </c>
      <c r="Q27" s="50">
        <v>3</v>
      </c>
      <c r="R27" s="6">
        <f t="shared" si="3"/>
        <v>71</v>
      </c>
      <c r="S27" s="50">
        <v>28</v>
      </c>
      <c r="T27" s="50">
        <v>34</v>
      </c>
      <c r="U27" s="50">
        <v>3</v>
      </c>
      <c r="V27" s="6">
        <f t="shared" si="4"/>
        <v>62</v>
      </c>
      <c r="W27" s="50">
        <v>27</v>
      </c>
      <c r="X27" s="50">
        <v>29</v>
      </c>
      <c r="Y27" s="50">
        <v>3</v>
      </c>
      <c r="Z27" s="6">
        <f t="shared" si="5"/>
        <v>56</v>
      </c>
      <c r="AA27" s="50">
        <v>24</v>
      </c>
      <c r="AB27" s="50">
        <v>48</v>
      </c>
      <c r="AC27" s="50">
        <v>2</v>
      </c>
      <c r="AD27" s="6">
        <f t="shared" si="6"/>
        <v>72</v>
      </c>
      <c r="AE27" s="50">
        <v>47</v>
      </c>
      <c r="AF27" s="50">
        <v>0</v>
      </c>
      <c r="AG27" s="50">
        <v>1</v>
      </c>
      <c r="AH27" s="6">
        <f t="shared" si="7"/>
        <v>47</v>
      </c>
      <c r="AI27" s="6">
        <f t="shared" si="8"/>
        <v>21</v>
      </c>
      <c r="AJ27" s="4">
        <v>0</v>
      </c>
      <c r="AK27" s="43">
        <f t="shared" si="9"/>
        <v>510</v>
      </c>
      <c r="AL27" s="5">
        <f t="shared" si="10"/>
        <v>70.34482758620689</v>
      </c>
    </row>
    <row r="28" spans="1:38" ht="15">
      <c r="A28" s="6">
        <v>18</v>
      </c>
      <c r="B28" s="50" t="s">
        <v>35</v>
      </c>
      <c r="C28" s="50">
        <v>30</v>
      </c>
      <c r="D28" s="50">
        <v>70</v>
      </c>
      <c r="E28" s="50">
        <v>3</v>
      </c>
      <c r="F28" s="6">
        <f t="shared" si="0"/>
        <v>100</v>
      </c>
      <c r="G28" s="50">
        <v>29</v>
      </c>
      <c r="H28" s="50">
        <v>49</v>
      </c>
      <c r="I28" s="50">
        <v>3</v>
      </c>
      <c r="J28" s="6">
        <f t="shared" si="1"/>
        <v>78</v>
      </c>
      <c r="K28" s="50">
        <v>27</v>
      </c>
      <c r="L28" s="50">
        <v>44</v>
      </c>
      <c r="M28" s="50">
        <v>3</v>
      </c>
      <c r="N28" s="6">
        <f t="shared" si="2"/>
        <v>71</v>
      </c>
      <c r="O28" s="50">
        <v>30</v>
      </c>
      <c r="P28" s="50">
        <v>52</v>
      </c>
      <c r="Q28" s="50">
        <v>3</v>
      </c>
      <c r="R28" s="6">
        <f t="shared" si="3"/>
        <v>82</v>
      </c>
      <c r="S28" s="50">
        <v>28</v>
      </c>
      <c r="T28" s="50">
        <v>46</v>
      </c>
      <c r="U28" s="50">
        <v>3</v>
      </c>
      <c r="V28" s="6">
        <f t="shared" si="4"/>
        <v>74</v>
      </c>
      <c r="W28" s="50">
        <v>30</v>
      </c>
      <c r="X28" s="50">
        <v>63</v>
      </c>
      <c r="Y28" s="50">
        <v>3</v>
      </c>
      <c r="Z28" s="6">
        <f t="shared" si="5"/>
        <v>93</v>
      </c>
      <c r="AA28" s="50">
        <v>25</v>
      </c>
      <c r="AB28" s="50">
        <v>49</v>
      </c>
      <c r="AC28" s="50">
        <v>2</v>
      </c>
      <c r="AD28" s="6">
        <f t="shared" si="6"/>
        <v>74</v>
      </c>
      <c r="AE28" s="50">
        <v>49</v>
      </c>
      <c r="AF28" s="50">
        <v>0</v>
      </c>
      <c r="AG28" s="50">
        <v>1</v>
      </c>
      <c r="AH28" s="6">
        <f t="shared" si="7"/>
        <v>49</v>
      </c>
      <c r="AI28" s="6">
        <f t="shared" si="8"/>
        <v>21</v>
      </c>
      <c r="AJ28" s="4">
        <v>0</v>
      </c>
      <c r="AK28" s="43">
        <f t="shared" si="9"/>
        <v>621</v>
      </c>
      <c r="AL28" s="5">
        <f t="shared" si="10"/>
        <v>85.6551724137931</v>
      </c>
    </row>
    <row r="29" spans="1:38" ht="15">
      <c r="A29" s="6">
        <v>19</v>
      </c>
      <c r="B29" s="50" t="s">
        <v>188</v>
      </c>
      <c r="C29" s="50">
        <v>29</v>
      </c>
      <c r="D29" s="50">
        <v>45</v>
      </c>
      <c r="E29" s="50">
        <v>3</v>
      </c>
      <c r="F29" s="6">
        <f t="shared" si="0"/>
        <v>74</v>
      </c>
      <c r="G29" s="50">
        <v>23</v>
      </c>
      <c r="H29" s="50">
        <v>33</v>
      </c>
      <c r="I29" s="50">
        <v>3</v>
      </c>
      <c r="J29" s="6">
        <f t="shared" si="1"/>
        <v>56</v>
      </c>
      <c r="K29" s="50">
        <v>20</v>
      </c>
      <c r="L29" s="50">
        <v>17</v>
      </c>
      <c r="M29" s="50">
        <v>0</v>
      </c>
      <c r="N29" s="6">
        <f t="shared" si="2"/>
        <v>37</v>
      </c>
      <c r="O29" s="50">
        <v>29</v>
      </c>
      <c r="P29" s="50">
        <v>35</v>
      </c>
      <c r="Q29" s="50">
        <v>3</v>
      </c>
      <c r="R29" s="6">
        <f t="shared" si="3"/>
        <v>64</v>
      </c>
      <c r="S29" s="50">
        <v>23</v>
      </c>
      <c r="T29" s="50">
        <v>55</v>
      </c>
      <c r="U29" s="50">
        <v>3</v>
      </c>
      <c r="V29" s="6">
        <f t="shared" si="4"/>
        <v>78</v>
      </c>
      <c r="W29" s="50">
        <v>25</v>
      </c>
      <c r="X29" s="50">
        <v>31</v>
      </c>
      <c r="Y29" s="50">
        <v>3</v>
      </c>
      <c r="Z29" s="6">
        <f t="shared" si="5"/>
        <v>56</v>
      </c>
      <c r="AA29" s="50">
        <v>22</v>
      </c>
      <c r="AB29" s="50">
        <v>42</v>
      </c>
      <c r="AC29" s="50">
        <v>2</v>
      </c>
      <c r="AD29" s="6">
        <f t="shared" si="6"/>
        <v>64</v>
      </c>
      <c r="AE29" s="50">
        <v>46</v>
      </c>
      <c r="AF29" s="50">
        <v>0</v>
      </c>
      <c r="AG29" s="50">
        <v>1</v>
      </c>
      <c r="AH29" s="6">
        <f t="shared" si="7"/>
        <v>46</v>
      </c>
      <c r="AI29" s="6">
        <f t="shared" si="8"/>
        <v>18</v>
      </c>
      <c r="AJ29" s="4">
        <v>1</v>
      </c>
      <c r="AK29" s="43">
        <f t="shared" si="9"/>
        <v>475</v>
      </c>
      <c r="AL29" s="5">
        <f t="shared" si="10"/>
        <v>65.51724137931035</v>
      </c>
    </row>
    <row r="30" spans="1:38" ht="15">
      <c r="A30" s="6">
        <v>20</v>
      </c>
      <c r="B30" s="50" t="s">
        <v>189</v>
      </c>
      <c r="C30" s="50">
        <v>26</v>
      </c>
      <c r="D30" s="50">
        <v>40</v>
      </c>
      <c r="E30" s="50">
        <v>3</v>
      </c>
      <c r="F30" s="6">
        <f t="shared" si="0"/>
        <v>66</v>
      </c>
      <c r="G30" s="50">
        <v>29</v>
      </c>
      <c r="H30" s="50">
        <v>44</v>
      </c>
      <c r="I30" s="50">
        <v>3</v>
      </c>
      <c r="J30" s="6">
        <f t="shared" si="1"/>
        <v>73</v>
      </c>
      <c r="K30" s="50">
        <v>25</v>
      </c>
      <c r="L30" s="50">
        <v>38</v>
      </c>
      <c r="M30" s="50">
        <v>3</v>
      </c>
      <c r="N30" s="6">
        <f t="shared" si="2"/>
        <v>63</v>
      </c>
      <c r="O30" s="50">
        <v>29</v>
      </c>
      <c r="P30" s="50">
        <v>48</v>
      </c>
      <c r="Q30" s="50">
        <v>3</v>
      </c>
      <c r="R30" s="6">
        <f t="shared" si="3"/>
        <v>77</v>
      </c>
      <c r="S30" s="50">
        <v>26</v>
      </c>
      <c r="T30" s="50">
        <v>37</v>
      </c>
      <c r="U30" s="50">
        <v>3</v>
      </c>
      <c r="V30" s="6">
        <f t="shared" si="4"/>
        <v>63</v>
      </c>
      <c r="W30" s="50">
        <v>27</v>
      </c>
      <c r="X30" s="50">
        <v>39</v>
      </c>
      <c r="Y30" s="50">
        <v>3</v>
      </c>
      <c r="Z30" s="6">
        <f t="shared" si="5"/>
        <v>66</v>
      </c>
      <c r="AA30" s="50">
        <v>25</v>
      </c>
      <c r="AB30" s="50">
        <v>46</v>
      </c>
      <c r="AC30" s="50">
        <v>2</v>
      </c>
      <c r="AD30" s="6">
        <f t="shared" si="6"/>
        <v>71</v>
      </c>
      <c r="AE30" s="50">
        <v>46</v>
      </c>
      <c r="AF30" s="50">
        <v>0</v>
      </c>
      <c r="AG30" s="50">
        <v>1</v>
      </c>
      <c r="AH30" s="6">
        <f t="shared" si="7"/>
        <v>46</v>
      </c>
      <c r="AI30" s="6">
        <f t="shared" si="8"/>
        <v>21</v>
      </c>
      <c r="AJ30" s="4">
        <v>0</v>
      </c>
      <c r="AK30" s="43">
        <f t="shared" si="9"/>
        <v>525</v>
      </c>
      <c r="AL30" s="5">
        <f t="shared" si="10"/>
        <v>72.41379310344827</v>
      </c>
    </row>
    <row r="31" spans="1:38" ht="15">
      <c r="A31" s="6">
        <v>21</v>
      </c>
      <c r="B31" s="50" t="s">
        <v>190</v>
      </c>
      <c r="C31" s="50">
        <v>28</v>
      </c>
      <c r="D31" s="50">
        <v>50</v>
      </c>
      <c r="E31" s="50">
        <v>3</v>
      </c>
      <c r="F31" s="6">
        <f t="shared" si="0"/>
        <v>78</v>
      </c>
      <c r="G31" s="50">
        <v>30</v>
      </c>
      <c r="H31" s="50">
        <v>50</v>
      </c>
      <c r="I31" s="50">
        <v>3</v>
      </c>
      <c r="J31" s="6">
        <f t="shared" si="1"/>
        <v>80</v>
      </c>
      <c r="K31" s="50">
        <v>26</v>
      </c>
      <c r="L31" s="50">
        <v>24</v>
      </c>
      <c r="M31" s="50">
        <v>3</v>
      </c>
      <c r="N31" s="6">
        <f t="shared" si="2"/>
        <v>50</v>
      </c>
      <c r="O31" s="50">
        <v>28</v>
      </c>
      <c r="P31" s="50">
        <v>45</v>
      </c>
      <c r="Q31" s="50">
        <v>3</v>
      </c>
      <c r="R31" s="6">
        <f t="shared" si="3"/>
        <v>73</v>
      </c>
      <c r="S31" s="50">
        <v>29</v>
      </c>
      <c r="T31" s="50">
        <v>33</v>
      </c>
      <c r="U31" s="50">
        <v>3</v>
      </c>
      <c r="V31" s="6">
        <f t="shared" si="4"/>
        <v>62</v>
      </c>
      <c r="W31" s="50">
        <v>27</v>
      </c>
      <c r="X31" s="50">
        <v>28</v>
      </c>
      <c r="Y31" s="50">
        <v>3</v>
      </c>
      <c r="Z31" s="6">
        <f t="shared" si="5"/>
        <v>55</v>
      </c>
      <c r="AA31" s="50">
        <v>25</v>
      </c>
      <c r="AB31" s="50">
        <v>46</v>
      </c>
      <c r="AC31" s="50">
        <v>2</v>
      </c>
      <c r="AD31" s="6">
        <f t="shared" si="6"/>
        <v>71</v>
      </c>
      <c r="AE31" s="50">
        <v>48</v>
      </c>
      <c r="AF31" s="50">
        <v>0</v>
      </c>
      <c r="AG31" s="50">
        <v>1</v>
      </c>
      <c r="AH31" s="6">
        <f t="shared" si="7"/>
        <v>48</v>
      </c>
      <c r="AI31" s="6">
        <f t="shared" si="8"/>
        <v>21</v>
      </c>
      <c r="AJ31" s="4">
        <v>0</v>
      </c>
      <c r="AK31" s="43">
        <f t="shared" si="9"/>
        <v>517</v>
      </c>
      <c r="AL31" s="5">
        <f t="shared" si="10"/>
        <v>71.3103448275862</v>
      </c>
    </row>
    <row r="32" spans="1:38" ht="15">
      <c r="A32" s="6">
        <v>22</v>
      </c>
      <c r="B32" s="50" t="s">
        <v>191</v>
      </c>
      <c r="C32" s="50">
        <v>24</v>
      </c>
      <c r="D32" s="50">
        <v>45</v>
      </c>
      <c r="E32" s="50">
        <v>3</v>
      </c>
      <c r="F32" s="6">
        <f t="shared" si="0"/>
        <v>69</v>
      </c>
      <c r="G32" s="50">
        <v>23</v>
      </c>
      <c r="H32" s="50">
        <v>29</v>
      </c>
      <c r="I32" s="50">
        <v>3</v>
      </c>
      <c r="J32" s="6">
        <f t="shared" si="1"/>
        <v>52</v>
      </c>
      <c r="K32" s="50">
        <v>22</v>
      </c>
      <c r="L32" s="50">
        <v>24</v>
      </c>
      <c r="M32" s="50">
        <v>3</v>
      </c>
      <c r="N32" s="6">
        <f t="shared" si="2"/>
        <v>46</v>
      </c>
      <c r="O32" s="50">
        <v>29</v>
      </c>
      <c r="P32" s="50">
        <v>39</v>
      </c>
      <c r="Q32" s="50">
        <v>3</v>
      </c>
      <c r="R32" s="6">
        <f t="shared" si="3"/>
        <v>68</v>
      </c>
      <c r="S32" s="50">
        <v>24</v>
      </c>
      <c r="T32" s="50">
        <v>37</v>
      </c>
      <c r="U32" s="50">
        <v>3</v>
      </c>
      <c r="V32" s="6">
        <f t="shared" si="4"/>
        <v>61</v>
      </c>
      <c r="W32" s="50">
        <v>27</v>
      </c>
      <c r="X32" s="50">
        <v>40</v>
      </c>
      <c r="Y32" s="50">
        <v>3</v>
      </c>
      <c r="Z32" s="6">
        <f t="shared" si="5"/>
        <v>67</v>
      </c>
      <c r="AA32" s="50">
        <v>23</v>
      </c>
      <c r="AB32" s="50">
        <v>45</v>
      </c>
      <c r="AC32" s="50">
        <v>2</v>
      </c>
      <c r="AD32" s="6">
        <f t="shared" si="6"/>
        <v>68</v>
      </c>
      <c r="AE32" s="50">
        <v>46</v>
      </c>
      <c r="AF32" s="50">
        <v>0</v>
      </c>
      <c r="AG32" s="50">
        <v>1</v>
      </c>
      <c r="AH32" s="6">
        <f t="shared" si="7"/>
        <v>46</v>
      </c>
      <c r="AI32" s="6">
        <f t="shared" si="8"/>
        <v>21</v>
      </c>
      <c r="AJ32" s="4">
        <v>0</v>
      </c>
      <c r="AK32" s="43">
        <f t="shared" si="9"/>
        <v>477</v>
      </c>
      <c r="AL32" s="5">
        <f t="shared" si="10"/>
        <v>65.79310344827586</v>
      </c>
    </row>
    <row r="33" spans="1:38" ht="15">
      <c r="A33" s="6">
        <v>23</v>
      </c>
      <c r="B33" s="50" t="s">
        <v>192</v>
      </c>
      <c r="C33" s="50">
        <v>30</v>
      </c>
      <c r="D33" s="50">
        <v>43</v>
      </c>
      <c r="E33" s="50">
        <v>3</v>
      </c>
      <c r="F33" s="6">
        <f t="shared" si="0"/>
        <v>73</v>
      </c>
      <c r="G33" s="50">
        <v>29</v>
      </c>
      <c r="H33" s="50">
        <v>29</v>
      </c>
      <c r="I33" s="50">
        <v>3</v>
      </c>
      <c r="J33" s="6">
        <f t="shared" si="1"/>
        <v>58</v>
      </c>
      <c r="K33" s="50">
        <v>27</v>
      </c>
      <c r="L33" s="50">
        <v>24</v>
      </c>
      <c r="M33" s="50">
        <v>3</v>
      </c>
      <c r="N33" s="6">
        <f t="shared" si="2"/>
        <v>51</v>
      </c>
      <c r="O33" s="50">
        <v>30</v>
      </c>
      <c r="P33" s="50">
        <v>41</v>
      </c>
      <c r="Q33" s="50">
        <v>3</v>
      </c>
      <c r="R33" s="6">
        <f t="shared" si="3"/>
        <v>71</v>
      </c>
      <c r="S33" s="50">
        <v>28</v>
      </c>
      <c r="T33" s="50">
        <v>42</v>
      </c>
      <c r="U33" s="50">
        <v>3</v>
      </c>
      <c r="V33" s="6">
        <f t="shared" si="4"/>
        <v>70</v>
      </c>
      <c r="W33" s="50">
        <v>27</v>
      </c>
      <c r="X33" s="50">
        <v>37</v>
      </c>
      <c r="Y33" s="50">
        <v>3</v>
      </c>
      <c r="Z33" s="6">
        <f t="shared" si="5"/>
        <v>64</v>
      </c>
      <c r="AA33" s="50">
        <v>25</v>
      </c>
      <c r="AB33" s="50">
        <v>48</v>
      </c>
      <c r="AC33" s="50">
        <v>2</v>
      </c>
      <c r="AD33" s="6">
        <f t="shared" si="6"/>
        <v>73</v>
      </c>
      <c r="AE33" s="50">
        <v>47</v>
      </c>
      <c r="AF33" s="50">
        <v>0</v>
      </c>
      <c r="AG33" s="50">
        <v>1</v>
      </c>
      <c r="AH33" s="6">
        <f t="shared" si="7"/>
        <v>47</v>
      </c>
      <c r="AI33" s="6">
        <f t="shared" si="8"/>
        <v>21</v>
      </c>
      <c r="AJ33" s="4">
        <v>0</v>
      </c>
      <c r="AK33" s="43">
        <f t="shared" si="9"/>
        <v>507</v>
      </c>
      <c r="AL33" s="5">
        <f t="shared" si="10"/>
        <v>69.93103448275862</v>
      </c>
    </row>
    <row r="34" spans="1:38" ht="15">
      <c r="A34" s="6">
        <v>24</v>
      </c>
      <c r="B34" s="50" t="s">
        <v>193</v>
      </c>
      <c r="C34" s="50">
        <v>29</v>
      </c>
      <c r="D34" s="50">
        <v>34</v>
      </c>
      <c r="E34" s="50">
        <v>3</v>
      </c>
      <c r="F34" s="6">
        <f t="shared" si="0"/>
        <v>63</v>
      </c>
      <c r="G34" s="50">
        <v>29</v>
      </c>
      <c r="H34" s="50">
        <v>47</v>
      </c>
      <c r="I34" s="50">
        <v>3</v>
      </c>
      <c r="J34" s="6">
        <f t="shared" si="1"/>
        <v>76</v>
      </c>
      <c r="K34" s="50">
        <v>25</v>
      </c>
      <c r="L34" s="50">
        <v>43</v>
      </c>
      <c r="M34" s="50">
        <v>3</v>
      </c>
      <c r="N34" s="6">
        <f t="shared" si="2"/>
        <v>68</v>
      </c>
      <c r="O34" s="50">
        <v>29</v>
      </c>
      <c r="P34" s="50">
        <v>49</v>
      </c>
      <c r="Q34" s="50">
        <v>3</v>
      </c>
      <c r="R34" s="6">
        <f t="shared" si="3"/>
        <v>78</v>
      </c>
      <c r="S34" s="50">
        <v>27</v>
      </c>
      <c r="T34" s="50">
        <v>32</v>
      </c>
      <c r="U34" s="50">
        <v>3</v>
      </c>
      <c r="V34" s="6">
        <f t="shared" si="4"/>
        <v>59</v>
      </c>
      <c r="W34" s="50">
        <v>27</v>
      </c>
      <c r="X34" s="50">
        <v>43</v>
      </c>
      <c r="Y34" s="50">
        <v>3</v>
      </c>
      <c r="Z34" s="6">
        <f t="shared" si="5"/>
        <v>70</v>
      </c>
      <c r="AA34" s="50">
        <v>25</v>
      </c>
      <c r="AB34" s="50">
        <v>44</v>
      </c>
      <c r="AC34" s="50">
        <v>2</v>
      </c>
      <c r="AD34" s="6">
        <f t="shared" si="6"/>
        <v>69</v>
      </c>
      <c r="AE34" s="50">
        <v>46</v>
      </c>
      <c r="AF34" s="50">
        <v>0</v>
      </c>
      <c r="AG34" s="50">
        <v>1</v>
      </c>
      <c r="AH34" s="6">
        <f t="shared" si="7"/>
        <v>46</v>
      </c>
      <c r="AI34" s="6">
        <f t="shared" si="8"/>
        <v>21</v>
      </c>
      <c r="AJ34" s="4">
        <v>0</v>
      </c>
      <c r="AK34" s="43">
        <f t="shared" si="9"/>
        <v>529</v>
      </c>
      <c r="AL34" s="5">
        <f t="shared" si="10"/>
        <v>72.9655172413793</v>
      </c>
    </row>
    <row r="35" spans="1:38" ht="15">
      <c r="A35" s="6">
        <v>25</v>
      </c>
      <c r="B35" s="50" t="s">
        <v>194</v>
      </c>
      <c r="C35" s="50">
        <v>30</v>
      </c>
      <c r="D35" s="50">
        <v>52</v>
      </c>
      <c r="E35" s="50">
        <v>3</v>
      </c>
      <c r="F35" s="6">
        <f t="shared" si="0"/>
        <v>82</v>
      </c>
      <c r="G35" s="50">
        <v>28</v>
      </c>
      <c r="H35" s="50">
        <v>52</v>
      </c>
      <c r="I35" s="50">
        <v>3</v>
      </c>
      <c r="J35" s="6">
        <f t="shared" si="1"/>
        <v>80</v>
      </c>
      <c r="K35" s="50">
        <v>26</v>
      </c>
      <c r="L35" s="50">
        <v>16</v>
      </c>
      <c r="M35" s="50">
        <v>0</v>
      </c>
      <c r="N35" s="6">
        <f t="shared" si="2"/>
        <v>42</v>
      </c>
      <c r="O35" s="50">
        <v>28</v>
      </c>
      <c r="P35" s="50">
        <v>46</v>
      </c>
      <c r="Q35" s="50">
        <v>3</v>
      </c>
      <c r="R35" s="6">
        <f t="shared" si="3"/>
        <v>74</v>
      </c>
      <c r="S35" s="50">
        <v>28</v>
      </c>
      <c r="T35" s="50">
        <v>48</v>
      </c>
      <c r="U35" s="50">
        <v>3</v>
      </c>
      <c r="V35" s="6">
        <f t="shared" si="4"/>
        <v>76</v>
      </c>
      <c r="W35" s="50">
        <v>28</v>
      </c>
      <c r="X35" s="50">
        <v>44</v>
      </c>
      <c r="Y35" s="50">
        <v>3</v>
      </c>
      <c r="Z35" s="6">
        <f t="shared" si="5"/>
        <v>72</v>
      </c>
      <c r="AA35" s="50">
        <v>25</v>
      </c>
      <c r="AB35" s="50">
        <v>46</v>
      </c>
      <c r="AC35" s="50">
        <v>2</v>
      </c>
      <c r="AD35" s="6">
        <f t="shared" si="6"/>
        <v>71</v>
      </c>
      <c r="AE35" s="50">
        <v>46</v>
      </c>
      <c r="AF35" s="50">
        <v>0</v>
      </c>
      <c r="AG35" s="50">
        <v>1</v>
      </c>
      <c r="AH35" s="6">
        <f t="shared" si="7"/>
        <v>46</v>
      </c>
      <c r="AI35" s="6">
        <f t="shared" si="8"/>
        <v>18</v>
      </c>
      <c r="AJ35" s="4">
        <v>1</v>
      </c>
      <c r="AK35" s="43">
        <f t="shared" si="9"/>
        <v>543</v>
      </c>
      <c r="AL35" s="5">
        <f t="shared" si="10"/>
        <v>74.89655172413792</v>
      </c>
    </row>
    <row r="36" spans="1:38" ht="15">
      <c r="A36" s="6">
        <v>26</v>
      </c>
      <c r="B36" s="50" t="s">
        <v>36</v>
      </c>
      <c r="C36" s="50">
        <v>29</v>
      </c>
      <c r="D36" s="50">
        <v>46</v>
      </c>
      <c r="E36" s="50">
        <v>3</v>
      </c>
      <c r="F36" s="6">
        <f t="shared" si="0"/>
        <v>75</v>
      </c>
      <c r="G36" s="50">
        <v>29</v>
      </c>
      <c r="H36" s="50">
        <v>33</v>
      </c>
      <c r="I36" s="50">
        <v>3</v>
      </c>
      <c r="J36" s="6">
        <f t="shared" si="1"/>
        <v>62</v>
      </c>
      <c r="K36" s="50">
        <v>26</v>
      </c>
      <c r="L36" s="50">
        <v>38</v>
      </c>
      <c r="M36" s="50">
        <v>3</v>
      </c>
      <c r="N36" s="6">
        <f t="shared" si="2"/>
        <v>64</v>
      </c>
      <c r="O36" s="50">
        <v>29</v>
      </c>
      <c r="P36" s="50">
        <v>41</v>
      </c>
      <c r="Q36" s="50">
        <v>3</v>
      </c>
      <c r="R36" s="6">
        <f t="shared" si="3"/>
        <v>70</v>
      </c>
      <c r="S36" s="50">
        <v>27</v>
      </c>
      <c r="T36" s="50">
        <v>37</v>
      </c>
      <c r="U36" s="50">
        <v>3</v>
      </c>
      <c r="V36" s="6">
        <f t="shared" si="4"/>
        <v>64</v>
      </c>
      <c r="W36" s="50">
        <v>29</v>
      </c>
      <c r="X36" s="50">
        <v>42</v>
      </c>
      <c r="Y36" s="50">
        <v>3</v>
      </c>
      <c r="Z36" s="6">
        <f t="shared" si="5"/>
        <v>71</v>
      </c>
      <c r="AA36" s="50">
        <v>25</v>
      </c>
      <c r="AB36" s="50">
        <v>47</v>
      </c>
      <c r="AC36" s="50">
        <v>2</v>
      </c>
      <c r="AD36" s="6">
        <f t="shared" si="6"/>
        <v>72</v>
      </c>
      <c r="AE36" s="50">
        <v>49</v>
      </c>
      <c r="AF36" s="50">
        <v>0</v>
      </c>
      <c r="AG36" s="50">
        <v>1</v>
      </c>
      <c r="AH36" s="6">
        <f t="shared" si="7"/>
        <v>49</v>
      </c>
      <c r="AI36" s="6">
        <f t="shared" si="8"/>
        <v>21</v>
      </c>
      <c r="AJ36" s="43">
        <v>0</v>
      </c>
      <c r="AK36" s="43">
        <f t="shared" si="9"/>
        <v>527</v>
      </c>
      <c r="AL36" s="5">
        <f t="shared" si="10"/>
        <v>72.6896551724138</v>
      </c>
    </row>
    <row r="37" spans="1:38" ht="15">
      <c r="A37" s="6">
        <v>27</v>
      </c>
      <c r="B37" s="50" t="s">
        <v>195</v>
      </c>
      <c r="C37" s="50">
        <v>29</v>
      </c>
      <c r="D37" s="50">
        <v>42</v>
      </c>
      <c r="E37" s="50">
        <v>3</v>
      </c>
      <c r="F37" s="6">
        <f t="shared" si="0"/>
        <v>71</v>
      </c>
      <c r="G37" s="50">
        <v>27</v>
      </c>
      <c r="H37" s="50">
        <v>31</v>
      </c>
      <c r="I37" s="50">
        <v>3</v>
      </c>
      <c r="J37" s="6">
        <f t="shared" si="1"/>
        <v>58</v>
      </c>
      <c r="K37" s="50">
        <v>23</v>
      </c>
      <c r="L37" s="50">
        <v>24</v>
      </c>
      <c r="M37" s="50">
        <v>3</v>
      </c>
      <c r="N37" s="6">
        <f t="shared" si="2"/>
        <v>47</v>
      </c>
      <c r="O37" s="50">
        <v>27</v>
      </c>
      <c r="P37" s="50">
        <v>37</v>
      </c>
      <c r="Q37" s="50">
        <v>3</v>
      </c>
      <c r="R37" s="6">
        <f t="shared" si="3"/>
        <v>64</v>
      </c>
      <c r="S37" s="50">
        <v>20</v>
      </c>
      <c r="T37" s="50">
        <v>45</v>
      </c>
      <c r="U37" s="50">
        <v>3</v>
      </c>
      <c r="V37" s="6">
        <f t="shared" si="4"/>
        <v>65</v>
      </c>
      <c r="W37" s="50">
        <v>26</v>
      </c>
      <c r="X37" s="50">
        <v>38</v>
      </c>
      <c r="Y37" s="50">
        <v>3</v>
      </c>
      <c r="Z37" s="6">
        <f t="shared" si="5"/>
        <v>64</v>
      </c>
      <c r="AA37" s="50">
        <v>25</v>
      </c>
      <c r="AB37" s="50">
        <v>42</v>
      </c>
      <c r="AC37" s="50">
        <v>2</v>
      </c>
      <c r="AD37" s="6">
        <f t="shared" si="6"/>
        <v>67</v>
      </c>
      <c r="AE37" s="50">
        <v>46</v>
      </c>
      <c r="AF37" s="50">
        <v>0</v>
      </c>
      <c r="AG37" s="50">
        <v>1</v>
      </c>
      <c r="AH37" s="6">
        <f t="shared" si="7"/>
        <v>46</v>
      </c>
      <c r="AI37" s="6">
        <f t="shared" si="8"/>
        <v>21</v>
      </c>
      <c r="AJ37" s="4">
        <v>0</v>
      </c>
      <c r="AK37" s="43">
        <f t="shared" si="9"/>
        <v>482</v>
      </c>
      <c r="AL37" s="5">
        <f t="shared" si="10"/>
        <v>66.48275862068965</v>
      </c>
    </row>
    <row r="38" spans="1:38" ht="15">
      <c r="A38" s="6">
        <v>28</v>
      </c>
      <c r="B38" s="50" t="s">
        <v>196</v>
      </c>
      <c r="C38" s="50">
        <v>29</v>
      </c>
      <c r="D38" s="50">
        <v>40</v>
      </c>
      <c r="E38" s="50">
        <v>3</v>
      </c>
      <c r="F38" s="6">
        <f t="shared" si="0"/>
        <v>69</v>
      </c>
      <c r="G38" s="50">
        <v>26</v>
      </c>
      <c r="H38" s="50">
        <v>46</v>
      </c>
      <c r="I38" s="50">
        <v>3</v>
      </c>
      <c r="J38" s="6">
        <f t="shared" si="1"/>
        <v>72</v>
      </c>
      <c r="K38" s="50">
        <v>26</v>
      </c>
      <c r="L38" s="50">
        <v>51</v>
      </c>
      <c r="M38" s="50">
        <v>3</v>
      </c>
      <c r="N38" s="6">
        <v>23</v>
      </c>
      <c r="O38" s="50">
        <v>25</v>
      </c>
      <c r="P38" s="50">
        <v>44</v>
      </c>
      <c r="Q38" s="50">
        <v>3</v>
      </c>
      <c r="R38" s="6">
        <v>28</v>
      </c>
      <c r="S38" s="50">
        <v>24</v>
      </c>
      <c r="T38" s="50">
        <v>49</v>
      </c>
      <c r="U38" s="50">
        <v>3</v>
      </c>
      <c r="V38" s="6">
        <f t="shared" si="4"/>
        <v>73</v>
      </c>
      <c r="W38" s="50">
        <v>24</v>
      </c>
      <c r="X38" s="50">
        <v>46</v>
      </c>
      <c r="Y38" s="50">
        <v>3</v>
      </c>
      <c r="Z38" s="6">
        <f t="shared" si="5"/>
        <v>70</v>
      </c>
      <c r="AA38" s="50">
        <v>24</v>
      </c>
      <c r="AB38" s="50">
        <v>45</v>
      </c>
      <c r="AC38" s="50">
        <v>2</v>
      </c>
      <c r="AD38" s="6">
        <f t="shared" si="6"/>
        <v>69</v>
      </c>
      <c r="AE38" s="50">
        <v>46</v>
      </c>
      <c r="AF38" s="50">
        <v>0</v>
      </c>
      <c r="AG38" s="50">
        <v>1</v>
      </c>
      <c r="AH38" s="6">
        <f t="shared" si="7"/>
        <v>46</v>
      </c>
      <c r="AI38" s="6">
        <f t="shared" si="8"/>
        <v>21</v>
      </c>
      <c r="AJ38" s="47">
        <v>0</v>
      </c>
      <c r="AK38" s="43">
        <f t="shared" si="9"/>
        <v>450</v>
      </c>
      <c r="AL38" s="5">
        <f t="shared" si="10"/>
        <v>62.06896551724138</v>
      </c>
    </row>
    <row r="39" spans="1:38" ht="15">
      <c r="A39" s="6">
        <v>29</v>
      </c>
      <c r="B39" s="50" t="s">
        <v>197</v>
      </c>
      <c r="C39" s="50">
        <v>23</v>
      </c>
      <c r="D39" s="50">
        <v>36</v>
      </c>
      <c r="E39" s="50">
        <v>3</v>
      </c>
      <c r="F39" s="6">
        <f t="shared" si="0"/>
        <v>59</v>
      </c>
      <c r="G39" s="50">
        <v>21</v>
      </c>
      <c r="H39" s="50">
        <v>40</v>
      </c>
      <c r="I39" s="50">
        <v>3</v>
      </c>
      <c r="J39" s="6">
        <f t="shared" si="1"/>
        <v>61</v>
      </c>
      <c r="K39" s="50">
        <v>19</v>
      </c>
      <c r="L39" s="50">
        <v>8</v>
      </c>
      <c r="M39" s="50">
        <v>0</v>
      </c>
      <c r="N39" s="6">
        <f aca="true" t="shared" si="11" ref="N39:N63">K39+L39</f>
        <v>27</v>
      </c>
      <c r="O39" s="50">
        <v>24</v>
      </c>
      <c r="P39" s="50">
        <v>36</v>
      </c>
      <c r="Q39" s="50">
        <v>3</v>
      </c>
      <c r="R39" s="6">
        <f aca="true" t="shared" si="12" ref="R39:R63">O39+P39</f>
        <v>60</v>
      </c>
      <c r="S39" s="50">
        <v>23</v>
      </c>
      <c r="T39" s="50">
        <v>24</v>
      </c>
      <c r="U39" s="50">
        <v>3</v>
      </c>
      <c r="V39" s="6">
        <f t="shared" si="4"/>
        <v>47</v>
      </c>
      <c r="W39" s="50">
        <v>20</v>
      </c>
      <c r="X39" s="50">
        <v>27</v>
      </c>
      <c r="Y39" s="50">
        <v>3</v>
      </c>
      <c r="Z39" s="6">
        <f t="shared" si="5"/>
        <v>47</v>
      </c>
      <c r="AA39" s="50">
        <v>22</v>
      </c>
      <c r="AB39" s="50">
        <v>39</v>
      </c>
      <c r="AC39" s="50">
        <v>2</v>
      </c>
      <c r="AD39" s="6">
        <f t="shared" si="6"/>
        <v>61</v>
      </c>
      <c r="AE39" s="50">
        <v>45</v>
      </c>
      <c r="AF39" s="50">
        <v>0</v>
      </c>
      <c r="AG39" s="50">
        <v>1</v>
      </c>
      <c r="AH39" s="6">
        <f t="shared" si="7"/>
        <v>45</v>
      </c>
      <c r="AI39" s="6">
        <f t="shared" si="8"/>
        <v>18</v>
      </c>
      <c r="AJ39" s="4">
        <v>1</v>
      </c>
      <c r="AK39" s="43">
        <f t="shared" si="9"/>
        <v>407</v>
      </c>
      <c r="AL39" s="5">
        <f t="shared" si="10"/>
        <v>56.137931034482754</v>
      </c>
    </row>
    <row r="40" spans="1:38" ht="15">
      <c r="A40" s="6">
        <v>30</v>
      </c>
      <c r="B40" s="50" t="s">
        <v>198</v>
      </c>
      <c r="C40" s="50">
        <v>25</v>
      </c>
      <c r="D40" s="50">
        <v>37</v>
      </c>
      <c r="E40" s="50">
        <v>3</v>
      </c>
      <c r="F40" s="6">
        <f t="shared" si="0"/>
        <v>62</v>
      </c>
      <c r="G40" s="50">
        <v>21</v>
      </c>
      <c r="H40" s="50">
        <v>29</v>
      </c>
      <c r="I40" s="50">
        <v>3</v>
      </c>
      <c r="J40" s="6">
        <f t="shared" si="1"/>
        <v>50</v>
      </c>
      <c r="K40" s="50">
        <v>19</v>
      </c>
      <c r="L40" s="50">
        <v>11</v>
      </c>
      <c r="M40" s="50">
        <v>0</v>
      </c>
      <c r="N40" s="6">
        <f t="shared" si="11"/>
        <v>30</v>
      </c>
      <c r="O40" s="50">
        <v>27</v>
      </c>
      <c r="P40" s="50">
        <v>42</v>
      </c>
      <c r="Q40" s="50">
        <v>3</v>
      </c>
      <c r="R40" s="6">
        <f t="shared" si="12"/>
        <v>69</v>
      </c>
      <c r="S40" s="50">
        <v>24</v>
      </c>
      <c r="T40" s="50">
        <v>27</v>
      </c>
      <c r="U40" s="50">
        <v>3</v>
      </c>
      <c r="V40" s="6">
        <f t="shared" si="4"/>
        <v>51</v>
      </c>
      <c r="W40" s="50">
        <v>17</v>
      </c>
      <c r="X40" s="50">
        <v>48</v>
      </c>
      <c r="Y40" s="50">
        <v>3</v>
      </c>
      <c r="Z40" s="6">
        <f t="shared" si="5"/>
        <v>65</v>
      </c>
      <c r="AA40" s="50">
        <v>23</v>
      </c>
      <c r="AB40" s="50">
        <v>42</v>
      </c>
      <c r="AC40" s="50">
        <v>2</v>
      </c>
      <c r="AD40" s="6">
        <f t="shared" si="6"/>
        <v>65</v>
      </c>
      <c r="AE40" s="50">
        <v>45</v>
      </c>
      <c r="AF40" s="50">
        <v>0</v>
      </c>
      <c r="AG40" s="50">
        <v>1</v>
      </c>
      <c r="AH40" s="6">
        <f t="shared" si="7"/>
        <v>45</v>
      </c>
      <c r="AI40" s="6">
        <f t="shared" si="8"/>
        <v>18</v>
      </c>
      <c r="AJ40" s="4">
        <v>1</v>
      </c>
      <c r="AK40" s="43">
        <f t="shared" si="9"/>
        <v>437</v>
      </c>
      <c r="AL40" s="5">
        <f t="shared" si="10"/>
        <v>60.275862068965516</v>
      </c>
    </row>
    <row r="41" spans="1:38" ht="15">
      <c r="A41" s="6">
        <v>31</v>
      </c>
      <c r="B41" s="50" t="s">
        <v>199</v>
      </c>
      <c r="C41" s="50">
        <v>27</v>
      </c>
      <c r="D41" s="50">
        <v>64</v>
      </c>
      <c r="E41" s="50">
        <v>3</v>
      </c>
      <c r="F41" s="6">
        <f t="shared" si="0"/>
        <v>91</v>
      </c>
      <c r="G41" s="50">
        <v>26</v>
      </c>
      <c r="H41" s="50">
        <v>34</v>
      </c>
      <c r="I41" s="50">
        <v>3</v>
      </c>
      <c r="J41" s="6">
        <f t="shared" si="1"/>
        <v>60</v>
      </c>
      <c r="K41" s="50">
        <v>18</v>
      </c>
      <c r="L41" s="50">
        <v>34</v>
      </c>
      <c r="M41" s="50">
        <v>3</v>
      </c>
      <c r="N41" s="6">
        <f t="shared" si="11"/>
        <v>52</v>
      </c>
      <c r="O41" s="50">
        <v>26</v>
      </c>
      <c r="P41" s="50">
        <v>31</v>
      </c>
      <c r="Q41" s="50">
        <v>3</v>
      </c>
      <c r="R41" s="6">
        <f t="shared" si="12"/>
        <v>57</v>
      </c>
      <c r="S41" s="50">
        <v>25</v>
      </c>
      <c r="T41" s="50">
        <v>49</v>
      </c>
      <c r="U41" s="50">
        <v>3</v>
      </c>
      <c r="V41" s="6">
        <f t="shared" si="4"/>
        <v>74</v>
      </c>
      <c r="W41" s="50">
        <v>22</v>
      </c>
      <c r="X41" s="50">
        <v>39</v>
      </c>
      <c r="Y41" s="50">
        <v>3</v>
      </c>
      <c r="Z41" s="6">
        <f t="shared" si="5"/>
        <v>61</v>
      </c>
      <c r="AA41" s="50">
        <v>24</v>
      </c>
      <c r="AB41" s="50">
        <v>46</v>
      </c>
      <c r="AC41" s="50">
        <v>2</v>
      </c>
      <c r="AD41" s="6">
        <f t="shared" si="6"/>
        <v>70</v>
      </c>
      <c r="AE41" s="50">
        <v>46</v>
      </c>
      <c r="AF41" s="50">
        <v>0</v>
      </c>
      <c r="AG41" s="50">
        <v>1</v>
      </c>
      <c r="AH41" s="6">
        <f t="shared" si="7"/>
        <v>46</v>
      </c>
      <c r="AI41" s="6">
        <f t="shared" si="8"/>
        <v>21</v>
      </c>
      <c r="AJ41" s="37">
        <v>0</v>
      </c>
      <c r="AK41" s="43">
        <f t="shared" si="9"/>
        <v>511</v>
      </c>
      <c r="AL41" s="5">
        <f t="shared" si="10"/>
        <v>70.48275862068965</v>
      </c>
    </row>
    <row r="42" spans="1:38" ht="15">
      <c r="A42" s="6">
        <v>32</v>
      </c>
      <c r="B42" s="50" t="s">
        <v>200</v>
      </c>
      <c r="C42" s="50">
        <v>27</v>
      </c>
      <c r="D42" s="50">
        <v>38</v>
      </c>
      <c r="E42" s="50">
        <v>3</v>
      </c>
      <c r="F42" s="6">
        <f t="shared" si="0"/>
        <v>65</v>
      </c>
      <c r="G42" s="50">
        <v>28</v>
      </c>
      <c r="H42" s="50">
        <v>46</v>
      </c>
      <c r="I42" s="50">
        <v>3</v>
      </c>
      <c r="J42" s="6">
        <f t="shared" si="1"/>
        <v>74</v>
      </c>
      <c r="K42" s="50">
        <v>25</v>
      </c>
      <c r="L42" s="50">
        <v>42</v>
      </c>
      <c r="M42" s="50">
        <v>3</v>
      </c>
      <c r="N42" s="6">
        <f t="shared" si="11"/>
        <v>67</v>
      </c>
      <c r="O42" s="50">
        <v>29</v>
      </c>
      <c r="P42" s="50">
        <v>42</v>
      </c>
      <c r="Q42" s="50">
        <v>3</v>
      </c>
      <c r="R42" s="6">
        <f t="shared" si="12"/>
        <v>71</v>
      </c>
      <c r="S42" s="50">
        <v>22</v>
      </c>
      <c r="T42" s="50">
        <v>41</v>
      </c>
      <c r="U42" s="50">
        <v>3</v>
      </c>
      <c r="V42" s="6">
        <f t="shared" si="4"/>
        <v>63</v>
      </c>
      <c r="W42" s="50">
        <v>27</v>
      </c>
      <c r="X42" s="50">
        <v>45</v>
      </c>
      <c r="Y42" s="50">
        <v>3</v>
      </c>
      <c r="Z42" s="6">
        <f t="shared" si="5"/>
        <v>72</v>
      </c>
      <c r="AA42" s="50">
        <v>25</v>
      </c>
      <c r="AB42" s="50">
        <v>42</v>
      </c>
      <c r="AC42" s="50">
        <v>2</v>
      </c>
      <c r="AD42" s="6">
        <f t="shared" si="6"/>
        <v>67</v>
      </c>
      <c r="AE42" s="50">
        <v>46</v>
      </c>
      <c r="AF42" s="50">
        <v>0</v>
      </c>
      <c r="AG42" s="50">
        <v>1</v>
      </c>
      <c r="AH42" s="6">
        <f t="shared" si="7"/>
        <v>46</v>
      </c>
      <c r="AI42" s="6">
        <f t="shared" si="8"/>
        <v>21</v>
      </c>
      <c r="AJ42" s="4">
        <v>0</v>
      </c>
      <c r="AK42" s="43">
        <f t="shared" si="9"/>
        <v>525</v>
      </c>
      <c r="AL42" s="5">
        <f t="shared" si="10"/>
        <v>72.41379310344827</v>
      </c>
    </row>
    <row r="43" spans="1:38" ht="15">
      <c r="A43" s="6">
        <v>33</v>
      </c>
      <c r="B43" s="50" t="s">
        <v>201</v>
      </c>
      <c r="C43" s="50">
        <v>14</v>
      </c>
      <c r="D43" s="50">
        <v>29</v>
      </c>
      <c r="E43" s="50">
        <v>3</v>
      </c>
      <c r="F43" s="6">
        <f aca="true" t="shared" si="13" ref="F43:F63">C43+D43</f>
        <v>43</v>
      </c>
      <c r="G43" s="50">
        <v>17</v>
      </c>
      <c r="H43" s="50">
        <v>36</v>
      </c>
      <c r="I43" s="50">
        <v>3</v>
      </c>
      <c r="J43" s="6">
        <f aca="true" t="shared" si="14" ref="J43:J63">G43+H43</f>
        <v>53</v>
      </c>
      <c r="K43" s="50">
        <v>18</v>
      </c>
      <c r="L43" s="50">
        <v>6</v>
      </c>
      <c r="M43" s="50">
        <v>0</v>
      </c>
      <c r="N43" s="6">
        <f t="shared" si="11"/>
        <v>24</v>
      </c>
      <c r="O43" s="50">
        <v>20</v>
      </c>
      <c r="P43" s="50">
        <v>41</v>
      </c>
      <c r="Q43" s="50">
        <v>3</v>
      </c>
      <c r="R43" s="6">
        <f t="shared" si="12"/>
        <v>61</v>
      </c>
      <c r="S43" s="50">
        <v>20</v>
      </c>
      <c r="T43" s="50">
        <v>34</v>
      </c>
      <c r="U43" s="50">
        <v>3</v>
      </c>
      <c r="V43" s="6">
        <f aca="true" t="shared" si="15" ref="V43:V63">S43+T43</f>
        <v>54</v>
      </c>
      <c r="W43" s="50">
        <v>24</v>
      </c>
      <c r="X43" s="50">
        <v>31</v>
      </c>
      <c r="Y43" s="50">
        <v>3</v>
      </c>
      <c r="Z43" s="6">
        <f aca="true" t="shared" si="16" ref="Z43:Z63">W43+X43</f>
        <v>55</v>
      </c>
      <c r="AA43" s="50">
        <v>18</v>
      </c>
      <c r="AB43" s="50">
        <v>25</v>
      </c>
      <c r="AC43" s="50">
        <v>2</v>
      </c>
      <c r="AD43" s="6">
        <f aca="true" t="shared" si="17" ref="AD43:AD63">AA43+AB43</f>
        <v>43</v>
      </c>
      <c r="AE43" s="50">
        <v>44</v>
      </c>
      <c r="AF43" s="50">
        <v>0</v>
      </c>
      <c r="AG43" s="50">
        <v>1</v>
      </c>
      <c r="AH43" s="6">
        <f aca="true" t="shared" si="18" ref="AH43:AH63">AE43+AF43</f>
        <v>44</v>
      </c>
      <c r="AI43" s="6">
        <f aca="true" t="shared" si="19" ref="AI43:AI63">E43+I43+M43+Q43+U43+Y43+AC43+AG43</f>
        <v>18</v>
      </c>
      <c r="AJ43" s="4">
        <v>1</v>
      </c>
      <c r="AK43" s="43">
        <f aca="true" t="shared" si="20" ref="AK43:AK63">F43+J43+N43+R43+V43+Z43+AD43+AH43</f>
        <v>377</v>
      </c>
      <c r="AL43" s="5">
        <f aca="true" t="shared" si="21" ref="AL43:AL63">AK43/725*100</f>
        <v>52</v>
      </c>
    </row>
    <row r="44" spans="1:38" ht="15">
      <c r="A44" s="6">
        <v>34</v>
      </c>
      <c r="B44" s="50" t="s">
        <v>202</v>
      </c>
      <c r="C44" s="50">
        <v>29</v>
      </c>
      <c r="D44" s="50">
        <v>45</v>
      </c>
      <c r="E44" s="50">
        <v>3</v>
      </c>
      <c r="F44" s="6">
        <f t="shared" si="13"/>
        <v>74</v>
      </c>
      <c r="G44" s="50">
        <v>28</v>
      </c>
      <c r="H44" s="50">
        <v>40</v>
      </c>
      <c r="I44" s="50">
        <v>3</v>
      </c>
      <c r="J44" s="6">
        <f t="shared" si="14"/>
        <v>68</v>
      </c>
      <c r="K44" s="50">
        <v>24</v>
      </c>
      <c r="L44" s="50">
        <v>47</v>
      </c>
      <c r="M44" s="50">
        <v>3</v>
      </c>
      <c r="N44" s="6">
        <f t="shared" si="11"/>
        <v>71</v>
      </c>
      <c r="O44" s="50">
        <v>28</v>
      </c>
      <c r="P44" s="50">
        <v>31</v>
      </c>
      <c r="Q44" s="50">
        <v>3</v>
      </c>
      <c r="R44" s="6">
        <f t="shared" si="12"/>
        <v>59</v>
      </c>
      <c r="S44" s="50">
        <v>27</v>
      </c>
      <c r="T44" s="50">
        <v>43</v>
      </c>
      <c r="U44" s="50">
        <v>3</v>
      </c>
      <c r="V44" s="6">
        <f t="shared" si="15"/>
        <v>70</v>
      </c>
      <c r="W44" s="50">
        <v>27</v>
      </c>
      <c r="X44" s="50">
        <v>63</v>
      </c>
      <c r="Y44" s="50">
        <v>3</v>
      </c>
      <c r="Z44" s="6">
        <f t="shared" si="16"/>
        <v>90</v>
      </c>
      <c r="AA44" s="50">
        <v>25</v>
      </c>
      <c r="AB44" s="50">
        <v>45</v>
      </c>
      <c r="AC44" s="50">
        <v>2</v>
      </c>
      <c r="AD44" s="6">
        <f t="shared" si="17"/>
        <v>70</v>
      </c>
      <c r="AE44" s="50">
        <v>46</v>
      </c>
      <c r="AF44" s="50">
        <v>0</v>
      </c>
      <c r="AG44" s="50">
        <v>1</v>
      </c>
      <c r="AH44" s="6">
        <f t="shared" si="18"/>
        <v>46</v>
      </c>
      <c r="AI44" s="6">
        <f t="shared" si="19"/>
        <v>21</v>
      </c>
      <c r="AJ44" s="4">
        <v>0</v>
      </c>
      <c r="AK44" s="43">
        <f t="shared" si="20"/>
        <v>548</v>
      </c>
      <c r="AL44" s="5">
        <f t="shared" si="21"/>
        <v>75.58620689655172</v>
      </c>
    </row>
    <row r="45" spans="1:38" ht="15">
      <c r="A45" s="6">
        <v>35</v>
      </c>
      <c r="B45" s="50" t="s">
        <v>203</v>
      </c>
      <c r="C45" s="50">
        <v>30</v>
      </c>
      <c r="D45" s="50">
        <v>57</v>
      </c>
      <c r="E45" s="50">
        <v>3</v>
      </c>
      <c r="F45" s="6">
        <f t="shared" si="13"/>
        <v>87</v>
      </c>
      <c r="G45" s="50">
        <v>28</v>
      </c>
      <c r="H45" s="50">
        <v>31</v>
      </c>
      <c r="I45" s="50">
        <v>3</v>
      </c>
      <c r="J45" s="6">
        <f t="shared" si="14"/>
        <v>59</v>
      </c>
      <c r="K45" s="50">
        <v>21</v>
      </c>
      <c r="L45" s="50">
        <v>25</v>
      </c>
      <c r="M45" s="50">
        <v>3</v>
      </c>
      <c r="N45" s="6">
        <f t="shared" si="11"/>
        <v>46</v>
      </c>
      <c r="O45" s="50">
        <v>29</v>
      </c>
      <c r="P45" s="50">
        <v>32</v>
      </c>
      <c r="Q45" s="50">
        <v>3</v>
      </c>
      <c r="R45" s="6">
        <f t="shared" si="12"/>
        <v>61</v>
      </c>
      <c r="S45" s="50">
        <v>27</v>
      </c>
      <c r="T45" s="50">
        <v>49</v>
      </c>
      <c r="U45" s="50">
        <v>3</v>
      </c>
      <c r="V45" s="6">
        <f t="shared" si="15"/>
        <v>76</v>
      </c>
      <c r="W45" s="50">
        <v>28</v>
      </c>
      <c r="X45" s="50">
        <v>35</v>
      </c>
      <c r="Y45" s="50">
        <v>3</v>
      </c>
      <c r="Z45" s="6">
        <f t="shared" si="16"/>
        <v>63</v>
      </c>
      <c r="AA45" s="50">
        <v>25</v>
      </c>
      <c r="AB45" s="50">
        <v>42</v>
      </c>
      <c r="AC45" s="50">
        <v>2</v>
      </c>
      <c r="AD45" s="6">
        <f t="shared" si="17"/>
        <v>67</v>
      </c>
      <c r="AE45" s="50">
        <v>46</v>
      </c>
      <c r="AF45" s="50">
        <v>0</v>
      </c>
      <c r="AG45" s="50">
        <v>1</v>
      </c>
      <c r="AH45" s="6">
        <f t="shared" si="18"/>
        <v>46</v>
      </c>
      <c r="AI45" s="6">
        <f t="shared" si="19"/>
        <v>21</v>
      </c>
      <c r="AJ45" s="37">
        <v>0</v>
      </c>
      <c r="AK45" s="43">
        <f t="shared" si="20"/>
        <v>505</v>
      </c>
      <c r="AL45" s="5">
        <f t="shared" si="21"/>
        <v>69.6551724137931</v>
      </c>
    </row>
    <row r="46" spans="1:38" ht="15">
      <c r="A46" s="6">
        <v>36</v>
      </c>
      <c r="B46" s="50" t="s">
        <v>204</v>
      </c>
      <c r="C46" s="50">
        <v>24</v>
      </c>
      <c r="D46" s="50">
        <v>32</v>
      </c>
      <c r="E46" s="50">
        <v>3</v>
      </c>
      <c r="F46" s="6">
        <f t="shared" si="13"/>
        <v>56</v>
      </c>
      <c r="G46" s="50">
        <v>24</v>
      </c>
      <c r="H46" s="50">
        <v>33</v>
      </c>
      <c r="I46" s="50">
        <v>3</v>
      </c>
      <c r="J46" s="6">
        <f t="shared" si="14"/>
        <v>57</v>
      </c>
      <c r="K46" s="50">
        <v>24</v>
      </c>
      <c r="L46" s="50">
        <v>24</v>
      </c>
      <c r="M46" s="50">
        <v>3</v>
      </c>
      <c r="N46" s="6">
        <f t="shared" si="11"/>
        <v>48</v>
      </c>
      <c r="O46" s="50">
        <v>27</v>
      </c>
      <c r="P46" s="50">
        <v>34</v>
      </c>
      <c r="Q46" s="50">
        <v>3</v>
      </c>
      <c r="R46" s="6">
        <f t="shared" si="12"/>
        <v>61</v>
      </c>
      <c r="S46" s="50">
        <v>22</v>
      </c>
      <c r="T46" s="50">
        <v>36</v>
      </c>
      <c r="U46" s="50">
        <v>3</v>
      </c>
      <c r="V46" s="6">
        <f t="shared" si="15"/>
        <v>58</v>
      </c>
      <c r="W46" s="50">
        <v>27</v>
      </c>
      <c r="X46" s="50">
        <v>27</v>
      </c>
      <c r="Y46" s="50">
        <v>3</v>
      </c>
      <c r="Z46" s="6">
        <f t="shared" si="16"/>
        <v>54</v>
      </c>
      <c r="AA46" s="50">
        <v>24</v>
      </c>
      <c r="AB46" s="50">
        <v>44</v>
      </c>
      <c r="AC46" s="50">
        <v>2</v>
      </c>
      <c r="AD46" s="6">
        <f t="shared" si="17"/>
        <v>68</v>
      </c>
      <c r="AE46" s="50">
        <v>46</v>
      </c>
      <c r="AF46" s="50">
        <v>0</v>
      </c>
      <c r="AG46" s="50">
        <v>1</v>
      </c>
      <c r="AH46" s="6">
        <f t="shared" si="18"/>
        <v>46</v>
      </c>
      <c r="AI46" s="6">
        <f t="shared" si="19"/>
        <v>21</v>
      </c>
      <c r="AJ46" s="6">
        <v>0</v>
      </c>
      <c r="AK46" s="43">
        <f t="shared" si="20"/>
        <v>448</v>
      </c>
      <c r="AL46" s="5">
        <f t="shared" si="21"/>
        <v>61.793103448275865</v>
      </c>
    </row>
    <row r="47" spans="1:38" ht="15">
      <c r="A47" s="6">
        <v>37</v>
      </c>
      <c r="B47" s="50" t="s">
        <v>205</v>
      </c>
      <c r="C47" s="50">
        <v>25</v>
      </c>
      <c r="D47" s="50">
        <v>48</v>
      </c>
      <c r="E47" s="50">
        <v>3</v>
      </c>
      <c r="F47" s="6">
        <f t="shared" si="13"/>
        <v>73</v>
      </c>
      <c r="G47" s="50">
        <v>27</v>
      </c>
      <c r="H47" s="50">
        <v>55</v>
      </c>
      <c r="I47" s="50">
        <v>3</v>
      </c>
      <c r="J47" s="6">
        <f t="shared" si="14"/>
        <v>82</v>
      </c>
      <c r="K47" s="50">
        <v>26</v>
      </c>
      <c r="L47" s="50">
        <v>15</v>
      </c>
      <c r="M47" s="50">
        <v>0</v>
      </c>
      <c r="N47" s="6">
        <f t="shared" si="11"/>
        <v>41</v>
      </c>
      <c r="O47" s="50">
        <v>29</v>
      </c>
      <c r="P47" s="50">
        <v>39</v>
      </c>
      <c r="Q47" s="50">
        <v>3</v>
      </c>
      <c r="R47" s="6">
        <f t="shared" si="12"/>
        <v>68</v>
      </c>
      <c r="S47" s="50">
        <v>26</v>
      </c>
      <c r="T47" s="50">
        <v>49</v>
      </c>
      <c r="U47" s="50">
        <v>3</v>
      </c>
      <c r="V47" s="6">
        <f t="shared" si="15"/>
        <v>75</v>
      </c>
      <c r="W47" s="50">
        <v>23</v>
      </c>
      <c r="X47" s="50">
        <v>42</v>
      </c>
      <c r="Y47" s="50">
        <v>3</v>
      </c>
      <c r="Z47" s="6">
        <f t="shared" si="16"/>
        <v>65</v>
      </c>
      <c r="AA47" s="50">
        <v>25</v>
      </c>
      <c r="AB47" s="50">
        <v>45</v>
      </c>
      <c r="AC47" s="50">
        <v>2</v>
      </c>
      <c r="AD47" s="6">
        <f t="shared" si="17"/>
        <v>70</v>
      </c>
      <c r="AE47" s="50">
        <v>49</v>
      </c>
      <c r="AF47" s="50">
        <v>0</v>
      </c>
      <c r="AG47" s="50">
        <v>1</v>
      </c>
      <c r="AH47" s="6">
        <f t="shared" si="18"/>
        <v>49</v>
      </c>
      <c r="AI47" s="6">
        <f t="shared" si="19"/>
        <v>18</v>
      </c>
      <c r="AJ47" s="4">
        <v>1</v>
      </c>
      <c r="AK47" s="43">
        <f t="shared" si="20"/>
        <v>523</v>
      </c>
      <c r="AL47" s="5">
        <f t="shared" si="21"/>
        <v>72.13793103448276</v>
      </c>
    </row>
    <row r="48" spans="1:38" ht="15">
      <c r="A48" s="6">
        <v>38</v>
      </c>
      <c r="B48" s="50" t="s">
        <v>206</v>
      </c>
      <c r="C48" s="50">
        <v>25</v>
      </c>
      <c r="D48" s="50">
        <v>32</v>
      </c>
      <c r="E48" s="50">
        <v>3</v>
      </c>
      <c r="F48" s="6">
        <f t="shared" si="13"/>
        <v>57</v>
      </c>
      <c r="G48" s="50">
        <v>23</v>
      </c>
      <c r="H48" s="50">
        <v>24</v>
      </c>
      <c r="I48" s="50">
        <v>3</v>
      </c>
      <c r="J48" s="6">
        <f t="shared" si="14"/>
        <v>47</v>
      </c>
      <c r="K48" s="50">
        <v>25</v>
      </c>
      <c r="L48" s="50">
        <v>12</v>
      </c>
      <c r="M48" s="50">
        <v>0</v>
      </c>
      <c r="N48" s="6">
        <f t="shared" si="11"/>
        <v>37</v>
      </c>
      <c r="O48" s="50">
        <v>27</v>
      </c>
      <c r="P48" s="50">
        <v>35</v>
      </c>
      <c r="Q48" s="50">
        <v>3</v>
      </c>
      <c r="R48" s="6">
        <f t="shared" si="12"/>
        <v>62</v>
      </c>
      <c r="S48" s="50">
        <v>25</v>
      </c>
      <c r="T48" s="50">
        <v>20</v>
      </c>
      <c r="U48" s="50">
        <v>0</v>
      </c>
      <c r="V48" s="6">
        <f t="shared" si="15"/>
        <v>45</v>
      </c>
      <c r="W48" s="50">
        <v>25</v>
      </c>
      <c r="X48" s="50">
        <v>28</v>
      </c>
      <c r="Y48" s="50">
        <v>3</v>
      </c>
      <c r="Z48" s="6">
        <f t="shared" si="16"/>
        <v>53</v>
      </c>
      <c r="AA48" s="50">
        <v>22</v>
      </c>
      <c r="AB48" s="50">
        <v>45</v>
      </c>
      <c r="AC48" s="50">
        <v>2</v>
      </c>
      <c r="AD48" s="6">
        <f t="shared" si="17"/>
        <v>67</v>
      </c>
      <c r="AE48" s="50">
        <v>46</v>
      </c>
      <c r="AF48" s="50">
        <v>0</v>
      </c>
      <c r="AG48" s="50">
        <v>1</v>
      </c>
      <c r="AH48" s="6">
        <f t="shared" si="18"/>
        <v>46</v>
      </c>
      <c r="AI48" s="6">
        <f t="shared" si="19"/>
        <v>15</v>
      </c>
      <c r="AJ48" s="6">
        <v>2</v>
      </c>
      <c r="AK48" s="43">
        <f t="shared" si="20"/>
        <v>414</v>
      </c>
      <c r="AL48" s="5">
        <f t="shared" si="21"/>
        <v>57.103448275862064</v>
      </c>
    </row>
    <row r="49" spans="1:38" ht="15">
      <c r="A49" s="6">
        <v>39</v>
      </c>
      <c r="B49" s="50" t="s">
        <v>207</v>
      </c>
      <c r="C49" s="50">
        <v>24</v>
      </c>
      <c r="D49" s="50">
        <v>47</v>
      </c>
      <c r="E49" s="50">
        <v>3</v>
      </c>
      <c r="F49" s="6">
        <f t="shared" si="13"/>
        <v>71</v>
      </c>
      <c r="G49" s="50">
        <v>26</v>
      </c>
      <c r="H49" s="50">
        <v>31</v>
      </c>
      <c r="I49" s="50">
        <v>3</v>
      </c>
      <c r="J49" s="6">
        <f t="shared" si="14"/>
        <v>57</v>
      </c>
      <c r="K49" s="50">
        <v>25</v>
      </c>
      <c r="L49" s="50">
        <v>17</v>
      </c>
      <c r="M49" s="50">
        <v>0</v>
      </c>
      <c r="N49" s="6">
        <f t="shared" si="11"/>
        <v>42</v>
      </c>
      <c r="O49" s="50">
        <v>29</v>
      </c>
      <c r="P49" s="50">
        <v>47</v>
      </c>
      <c r="Q49" s="50">
        <v>3</v>
      </c>
      <c r="R49" s="6">
        <f t="shared" si="12"/>
        <v>76</v>
      </c>
      <c r="S49" s="50">
        <v>22</v>
      </c>
      <c r="T49" s="50">
        <v>38</v>
      </c>
      <c r="U49" s="50">
        <v>3</v>
      </c>
      <c r="V49" s="6">
        <f t="shared" si="15"/>
        <v>60</v>
      </c>
      <c r="W49" s="50">
        <v>25</v>
      </c>
      <c r="X49" s="50">
        <v>33</v>
      </c>
      <c r="Y49" s="50">
        <v>3</v>
      </c>
      <c r="Z49" s="6">
        <f t="shared" si="16"/>
        <v>58</v>
      </c>
      <c r="AA49" s="50">
        <v>24</v>
      </c>
      <c r="AB49" s="50">
        <v>46</v>
      </c>
      <c r="AC49" s="50">
        <v>2</v>
      </c>
      <c r="AD49" s="6">
        <f t="shared" si="17"/>
        <v>70</v>
      </c>
      <c r="AE49" s="50">
        <v>46</v>
      </c>
      <c r="AF49" s="50">
        <v>0</v>
      </c>
      <c r="AG49" s="50">
        <v>1</v>
      </c>
      <c r="AH49" s="6">
        <f t="shared" si="18"/>
        <v>46</v>
      </c>
      <c r="AI49" s="6">
        <f t="shared" si="19"/>
        <v>18</v>
      </c>
      <c r="AJ49" s="6">
        <v>1</v>
      </c>
      <c r="AK49" s="43">
        <f t="shared" si="20"/>
        <v>480</v>
      </c>
      <c r="AL49" s="5">
        <f t="shared" si="21"/>
        <v>66.20689655172414</v>
      </c>
    </row>
    <row r="50" spans="1:38" ht="15">
      <c r="A50" s="6">
        <v>40</v>
      </c>
      <c r="B50" s="50" t="s">
        <v>208</v>
      </c>
      <c r="C50" s="50">
        <v>26</v>
      </c>
      <c r="D50" s="50">
        <v>32</v>
      </c>
      <c r="E50" s="50">
        <v>3</v>
      </c>
      <c r="F50" s="6">
        <f t="shared" si="13"/>
        <v>58</v>
      </c>
      <c r="G50" s="50">
        <v>24</v>
      </c>
      <c r="H50" s="50">
        <v>42</v>
      </c>
      <c r="I50" s="50">
        <v>3</v>
      </c>
      <c r="J50" s="6">
        <f t="shared" si="14"/>
        <v>66</v>
      </c>
      <c r="K50" s="50">
        <v>25</v>
      </c>
      <c r="L50" s="50">
        <v>29</v>
      </c>
      <c r="M50" s="50">
        <v>3</v>
      </c>
      <c r="N50" s="6">
        <f t="shared" si="11"/>
        <v>54</v>
      </c>
      <c r="O50" s="50">
        <v>25</v>
      </c>
      <c r="P50" s="50">
        <v>46</v>
      </c>
      <c r="Q50" s="50">
        <v>3</v>
      </c>
      <c r="R50" s="6">
        <f t="shared" si="12"/>
        <v>71</v>
      </c>
      <c r="S50" s="50">
        <v>24</v>
      </c>
      <c r="T50" s="50">
        <v>24</v>
      </c>
      <c r="U50" s="50">
        <v>3</v>
      </c>
      <c r="V50" s="6">
        <f t="shared" si="15"/>
        <v>48</v>
      </c>
      <c r="W50" s="50">
        <v>26</v>
      </c>
      <c r="X50" s="50">
        <v>13</v>
      </c>
      <c r="Y50" s="50">
        <v>0</v>
      </c>
      <c r="Z50" s="6">
        <f t="shared" si="16"/>
        <v>39</v>
      </c>
      <c r="AA50" s="50">
        <v>24</v>
      </c>
      <c r="AB50" s="50">
        <v>44</v>
      </c>
      <c r="AC50" s="50">
        <v>2</v>
      </c>
      <c r="AD50" s="6">
        <f t="shared" si="17"/>
        <v>68</v>
      </c>
      <c r="AE50" s="50">
        <v>46</v>
      </c>
      <c r="AF50" s="50">
        <v>0</v>
      </c>
      <c r="AG50" s="50">
        <v>1</v>
      </c>
      <c r="AH50" s="6">
        <f t="shared" si="18"/>
        <v>46</v>
      </c>
      <c r="AI50" s="6">
        <f t="shared" si="19"/>
        <v>18</v>
      </c>
      <c r="AJ50" s="4">
        <v>1</v>
      </c>
      <c r="AK50" s="43">
        <f t="shared" si="20"/>
        <v>450</v>
      </c>
      <c r="AL50" s="5">
        <f t="shared" si="21"/>
        <v>62.06896551724138</v>
      </c>
    </row>
    <row r="51" spans="1:38" ht="15">
      <c r="A51" s="6">
        <v>41</v>
      </c>
      <c r="B51" s="50" t="s">
        <v>209</v>
      </c>
      <c r="C51" s="50">
        <v>27</v>
      </c>
      <c r="D51" s="50">
        <v>56</v>
      </c>
      <c r="E51" s="50">
        <v>3</v>
      </c>
      <c r="F51" s="6">
        <f t="shared" si="13"/>
        <v>83</v>
      </c>
      <c r="G51" s="50">
        <v>22</v>
      </c>
      <c r="H51" s="50">
        <v>42</v>
      </c>
      <c r="I51" s="50">
        <v>3</v>
      </c>
      <c r="J51" s="6">
        <f t="shared" si="14"/>
        <v>64</v>
      </c>
      <c r="K51" s="50">
        <v>26</v>
      </c>
      <c r="L51" s="50">
        <v>8</v>
      </c>
      <c r="M51" s="50">
        <v>0</v>
      </c>
      <c r="N51" s="6">
        <f t="shared" si="11"/>
        <v>34</v>
      </c>
      <c r="O51" s="50">
        <v>28</v>
      </c>
      <c r="P51" s="50">
        <v>30</v>
      </c>
      <c r="Q51" s="50">
        <v>3</v>
      </c>
      <c r="R51" s="6">
        <f t="shared" si="12"/>
        <v>58</v>
      </c>
      <c r="S51" s="50">
        <v>19</v>
      </c>
      <c r="T51" s="50">
        <v>40</v>
      </c>
      <c r="U51" s="50">
        <v>3</v>
      </c>
      <c r="V51" s="6">
        <f t="shared" si="15"/>
        <v>59</v>
      </c>
      <c r="W51" s="50">
        <v>21</v>
      </c>
      <c r="X51" s="50">
        <v>32</v>
      </c>
      <c r="Y51" s="50">
        <v>3</v>
      </c>
      <c r="Z51" s="6">
        <f t="shared" si="16"/>
        <v>53</v>
      </c>
      <c r="AA51" s="50">
        <v>25</v>
      </c>
      <c r="AB51" s="50">
        <v>47</v>
      </c>
      <c r="AC51" s="50">
        <v>2</v>
      </c>
      <c r="AD51" s="6">
        <f t="shared" si="17"/>
        <v>72</v>
      </c>
      <c r="AE51" s="50">
        <v>45</v>
      </c>
      <c r="AF51" s="50">
        <v>0</v>
      </c>
      <c r="AG51" s="50">
        <v>1</v>
      </c>
      <c r="AH51" s="6">
        <f t="shared" si="18"/>
        <v>45</v>
      </c>
      <c r="AI51" s="6">
        <f t="shared" si="19"/>
        <v>18</v>
      </c>
      <c r="AJ51" s="4">
        <v>1</v>
      </c>
      <c r="AK51" s="43">
        <f t="shared" si="20"/>
        <v>468</v>
      </c>
      <c r="AL51" s="5">
        <f t="shared" si="21"/>
        <v>64.55172413793103</v>
      </c>
    </row>
    <row r="52" spans="1:38" ht="15">
      <c r="A52" s="6">
        <v>42</v>
      </c>
      <c r="B52" s="50" t="s">
        <v>210</v>
      </c>
      <c r="C52" s="50">
        <v>25</v>
      </c>
      <c r="D52" s="50">
        <v>32</v>
      </c>
      <c r="E52" s="50">
        <v>3</v>
      </c>
      <c r="F52" s="6">
        <f t="shared" si="13"/>
        <v>57</v>
      </c>
      <c r="G52" s="50">
        <v>20</v>
      </c>
      <c r="H52" s="50">
        <v>24</v>
      </c>
      <c r="I52" s="50">
        <v>3</v>
      </c>
      <c r="J52" s="6">
        <f t="shared" si="14"/>
        <v>44</v>
      </c>
      <c r="K52" s="50">
        <v>25</v>
      </c>
      <c r="L52" s="50">
        <v>15</v>
      </c>
      <c r="M52" s="50">
        <v>0</v>
      </c>
      <c r="N52" s="6">
        <f t="shared" si="11"/>
        <v>40</v>
      </c>
      <c r="O52" s="50">
        <v>26</v>
      </c>
      <c r="P52" s="50">
        <v>39</v>
      </c>
      <c r="Q52" s="50">
        <v>3</v>
      </c>
      <c r="R52" s="6">
        <f t="shared" si="12"/>
        <v>65</v>
      </c>
      <c r="S52" s="50">
        <v>21</v>
      </c>
      <c r="T52" s="50">
        <v>18</v>
      </c>
      <c r="U52" s="50">
        <v>0</v>
      </c>
      <c r="V52" s="6">
        <f t="shared" si="15"/>
        <v>39</v>
      </c>
      <c r="W52" s="50">
        <v>22</v>
      </c>
      <c r="X52" s="50">
        <v>38</v>
      </c>
      <c r="Y52" s="50">
        <v>3</v>
      </c>
      <c r="Z52" s="6">
        <f t="shared" si="16"/>
        <v>60</v>
      </c>
      <c r="AA52" s="50">
        <v>23</v>
      </c>
      <c r="AB52" s="50">
        <v>39</v>
      </c>
      <c r="AC52" s="50">
        <v>2</v>
      </c>
      <c r="AD52" s="6">
        <f t="shared" si="17"/>
        <v>62</v>
      </c>
      <c r="AE52" s="50">
        <v>44</v>
      </c>
      <c r="AF52" s="50">
        <v>0</v>
      </c>
      <c r="AG52" s="50">
        <v>1</v>
      </c>
      <c r="AH52" s="6">
        <f t="shared" si="18"/>
        <v>44</v>
      </c>
      <c r="AI52" s="6">
        <f t="shared" si="19"/>
        <v>15</v>
      </c>
      <c r="AJ52" s="4">
        <v>2</v>
      </c>
      <c r="AK52" s="43">
        <f t="shared" si="20"/>
        <v>411</v>
      </c>
      <c r="AL52" s="5">
        <f t="shared" si="21"/>
        <v>56.68965517241379</v>
      </c>
    </row>
    <row r="53" spans="1:38" ht="15">
      <c r="A53" s="6">
        <v>43</v>
      </c>
      <c r="B53" s="50" t="s">
        <v>211</v>
      </c>
      <c r="C53" s="50">
        <v>17</v>
      </c>
      <c r="D53" s="50">
        <v>56</v>
      </c>
      <c r="E53" s="50">
        <v>3</v>
      </c>
      <c r="F53" s="6">
        <f t="shared" si="13"/>
        <v>73</v>
      </c>
      <c r="G53" s="50">
        <v>25</v>
      </c>
      <c r="H53" s="50">
        <v>24</v>
      </c>
      <c r="I53" s="50">
        <v>3</v>
      </c>
      <c r="J53" s="6">
        <f t="shared" si="14"/>
        <v>49</v>
      </c>
      <c r="K53" s="50">
        <v>22</v>
      </c>
      <c r="L53" s="50">
        <v>25</v>
      </c>
      <c r="M53" s="50">
        <v>3</v>
      </c>
      <c r="N53" s="6">
        <f t="shared" si="11"/>
        <v>47</v>
      </c>
      <c r="O53" s="50">
        <v>24</v>
      </c>
      <c r="P53" s="50">
        <v>35</v>
      </c>
      <c r="Q53" s="50">
        <v>3</v>
      </c>
      <c r="R53" s="6">
        <f t="shared" si="12"/>
        <v>59</v>
      </c>
      <c r="S53" s="50">
        <v>21</v>
      </c>
      <c r="T53" s="50">
        <v>47</v>
      </c>
      <c r="U53" s="50">
        <v>3</v>
      </c>
      <c r="V53" s="6">
        <f t="shared" si="15"/>
        <v>68</v>
      </c>
      <c r="W53" s="50">
        <v>20</v>
      </c>
      <c r="X53" s="50">
        <v>46</v>
      </c>
      <c r="Y53" s="50">
        <v>3</v>
      </c>
      <c r="Z53" s="6">
        <f t="shared" si="16"/>
        <v>66</v>
      </c>
      <c r="AA53" s="50">
        <v>18</v>
      </c>
      <c r="AB53" s="50">
        <v>46</v>
      </c>
      <c r="AC53" s="50">
        <v>2</v>
      </c>
      <c r="AD53" s="6">
        <f t="shared" si="17"/>
        <v>64</v>
      </c>
      <c r="AE53" s="50">
        <v>44</v>
      </c>
      <c r="AF53" s="50">
        <v>0</v>
      </c>
      <c r="AG53" s="50">
        <v>1</v>
      </c>
      <c r="AH53" s="6">
        <f t="shared" si="18"/>
        <v>44</v>
      </c>
      <c r="AI53" s="6">
        <f t="shared" si="19"/>
        <v>21</v>
      </c>
      <c r="AJ53" s="4">
        <v>0</v>
      </c>
      <c r="AK53" s="43">
        <f t="shared" si="20"/>
        <v>470</v>
      </c>
      <c r="AL53" s="5">
        <f t="shared" si="21"/>
        <v>64.82758620689654</v>
      </c>
    </row>
    <row r="54" spans="1:38" ht="15">
      <c r="A54" s="6">
        <v>44</v>
      </c>
      <c r="B54" s="50" t="s">
        <v>212</v>
      </c>
      <c r="C54" s="50">
        <v>28</v>
      </c>
      <c r="D54" s="50">
        <v>35</v>
      </c>
      <c r="E54" s="50">
        <v>3</v>
      </c>
      <c r="F54" s="6">
        <f t="shared" si="13"/>
        <v>63</v>
      </c>
      <c r="G54" s="50">
        <v>27</v>
      </c>
      <c r="H54" s="50">
        <v>52</v>
      </c>
      <c r="I54" s="50">
        <v>3</v>
      </c>
      <c r="J54" s="6">
        <f t="shared" si="14"/>
        <v>79</v>
      </c>
      <c r="K54" s="50">
        <v>22</v>
      </c>
      <c r="L54" s="50">
        <v>39</v>
      </c>
      <c r="M54" s="50">
        <v>3</v>
      </c>
      <c r="N54" s="6">
        <f t="shared" si="11"/>
        <v>61</v>
      </c>
      <c r="O54" s="50">
        <v>30</v>
      </c>
      <c r="P54" s="50">
        <v>36</v>
      </c>
      <c r="Q54" s="50">
        <v>3</v>
      </c>
      <c r="R54" s="6">
        <f t="shared" si="12"/>
        <v>66</v>
      </c>
      <c r="S54" s="50">
        <v>26</v>
      </c>
      <c r="T54" s="50">
        <v>42</v>
      </c>
      <c r="U54" s="50">
        <v>3</v>
      </c>
      <c r="V54" s="6">
        <f t="shared" si="15"/>
        <v>68</v>
      </c>
      <c r="W54" s="50">
        <v>28</v>
      </c>
      <c r="X54" s="50">
        <v>37</v>
      </c>
      <c r="Y54" s="50">
        <v>3</v>
      </c>
      <c r="Z54" s="6">
        <f t="shared" si="16"/>
        <v>65</v>
      </c>
      <c r="AA54" s="50">
        <v>25</v>
      </c>
      <c r="AB54" s="50">
        <v>47</v>
      </c>
      <c r="AC54" s="50">
        <v>2</v>
      </c>
      <c r="AD54" s="6">
        <f t="shared" si="17"/>
        <v>72</v>
      </c>
      <c r="AE54" s="50">
        <v>46</v>
      </c>
      <c r="AF54" s="50">
        <v>0</v>
      </c>
      <c r="AG54" s="50">
        <v>1</v>
      </c>
      <c r="AH54" s="6">
        <f t="shared" si="18"/>
        <v>46</v>
      </c>
      <c r="AI54" s="6">
        <f t="shared" si="19"/>
        <v>21</v>
      </c>
      <c r="AJ54" s="47">
        <v>0</v>
      </c>
      <c r="AK54" s="43">
        <f t="shared" si="20"/>
        <v>520</v>
      </c>
      <c r="AL54" s="5">
        <f t="shared" si="21"/>
        <v>71.72413793103448</v>
      </c>
    </row>
    <row r="55" spans="1:38" ht="15">
      <c r="A55" s="6">
        <v>45</v>
      </c>
      <c r="B55" s="50" t="s">
        <v>213</v>
      </c>
      <c r="C55" s="50">
        <v>27</v>
      </c>
      <c r="D55" s="50">
        <v>48</v>
      </c>
      <c r="E55" s="50">
        <v>3</v>
      </c>
      <c r="F55" s="6">
        <f t="shared" si="13"/>
        <v>75</v>
      </c>
      <c r="G55" s="50">
        <v>27</v>
      </c>
      <c r="H55" s="50">
        <v>48</v>
      </c>
      <c r="I55" s="50">
        <v>3</v>
      </c>
      <c r="J55" s="6">
        <f t="shared" si="14"/>
        <v>75</v>
      </c>
      <c r="K55" s="50">
        <v>23</v>
      </c>
      <c r="L55" s="50">
        <v>12</v>
      </c>
      <c r="M55" s="50">
        <v>0</v>
      </c>
      <c r="N55" s="6">
        <f t="shared" si="11"/>
        <v>35</v>
      </c>
      <c r="O55" s="50">
        <v>29</v>
      </c>
      <c r="P55" s="50">
        <v>39</v>
      </c>
      <c r="Q55" s="50">
        <v>3</v>
      </c>
      <c r="R55" s="6">
        <f t="shared" si="12"/>
        <v>68</v>
      </c>
      <c r="S55" s="50">
        <v>26</v>
      </c>
      <c r="T55" s="50">
        <v>48</v>
      </c>
      <c r="U55" s="50">
        <v>3</v>
      </c>
      <c r="V55" s="6">
        <f t="shared" si="15"/>
        <v>74</v>
      </c>
      <c r="W55" s="50">
        <v>29</v>
      </c>
      <c r="X55" s="50">
        <v>38</v>
      </c>
      <c r="Y55" s="50">
        <v>3</v>
      </c>
      <c r="Z55" s="6">
        <f t="shared" si="16"/>
        <v>67</v>
      </c>
      <c r="AA55" s="50">
        <v>25</v>
      </c>
      <c r="AB55" s="50">
        <v>48</v>
      </c>
      <c r="AC55" s="50">
        <v>2</v>
      </c>
      <c r="AD55" s="6">
        <f t="shared" si="17"/>
        <v>73</v>
      </c>
      <c r="AE55" s="50">
        <v>49</v>
      </c>
      <c r="AF55" s="50">
        <v>0</v>
      </c>
      <c r="AG55" s="50">
        <v>1</v>
      </c>
      <c r="AH55" s="6">
        <f t="shared" si="18"/>
        <v>49</v>
      </c>
      <c r="AI55" s="6">
        <f t="shared" si="19"/>
        <v>18</v>
      </c>
      <c r="AJ55" s="4">
        <v>1</v>
      </c>
      <c r="AK55" s="43">
        <f t="shared" si="20"/>
        <v>516</v>
      </c>
      <c r="AL55" s="5">
        <f t="shared" si="21"/>
        <v>71.17241379310344</v>
      </c>
    </row>
    <row r="56" spans="1:38" ht="15">
      <c r="A56" s="6">
        <v>46</v>
      </c>
      <c r="B56" s="50" t="s">
        <v>214</v>
      </c>
      <c r="C56" s="50">
        <v>26</v>
      </c>
      <c r="D56" s="50">
        <v>38</v>
      </c>
      <c r="E56" s="50">
        <v>3</v>
      </c>
      <c r="F56" s="6">
        <f t="shared" si="13"/>
        <v>64</v>
      </c>
      <c r="G56" s="50">
        <v>28</v>
      </c>
      <c r="H56" s="50">
        <v>30</v>
      </c>
      <c r="I56" s="50">
        <v>3</v>
      </c>
      <c r="J56" s="6">
        <f t="shared" si="14"/>
        <v>58</v>
      </c>
      <c r="K56" s="50">
        <v>20</v>
      </c>
      <c r="L56" s="50">
        <v>0</v>
      </c>
      <c r="M56" s="50">
        <v>0</v>
      </c>
      <c r="N56" s="6">
        <f t="shared" si="11"/>
        <v>20</v>
      </c>
      <c r="O56" s="50">
        <v>28</v>
      </c>
      <c r="P56" s="50">
        <v>51</v>
      </c>
      <c r="Q56" s="50">
        <v>3</v>
      </c>
      <c r="R56" s="6">
        <f t="shared" si="12"/>
        <v>79</v>
      </c>
      <c r="S56" s="50">
        <v>23</v>
      </c>
      <c r="T56" s="50">
        <v>34</v>
      </c>
      <c r="U56" s="50">
        <v>3</v>
      </c>
      <c r="V56" s="6">
        <f t="shared" si="15"/>
        <v>57</v>
      </c>
      <c r="W56" s="50">
        <v>26</v>
      </c>
      <c r="X56" s="50">
        <v>40</v>
      </c>
      <c r="Y56" s="50">
        <v>3</v>
      </c>
      <c r="Z56" s="6">
        <f t="shared" si="16"/>
        <v>66</v>
      </c>
      <c r="AA56" s="50">
        <v>25</v>
      </c>
      <c r="AB56" s="50">
        <v>43</v>
      </c>
      <c r="AC56" s="50">
        <v>2</v>
      </c>
      <c r="AD56" s="6">
        <f t="shared" si="17"/>
        <v>68</v>
      </c>
      <c r="AE56" s="50">
        <v>44</v>
      </c>
      <c r="AF56" s="50">
        <v>0</v>
      </c>
      <c r="AG56" s="50">
        <v>1</v>
      </c>
      <c r="AH56" s="6">
        <f t="shared" si="18"/>
        <v>44</v>
      </c>
      <c r="AI56" s="6">
        <f t="shared" si="19"/>
        <v>18</v>
      </c>
      <c r="AJ56" s="4">
        <v>1</v>
      </c>
      <c r="AK56" s="43">
        <f t="shared" si="20"/>
        <v>456</v>
      </c>
      <c r="AL56" s="5">
        <f t="shared" si="21"/>
        <v>62.89655172413793</v>
      </c>
    </row>
    <row r="57" spans="1:38" ht="15">
      <c r="A57" s="6">
        <v>47</v>
      </c>
      <c r="B57" s="50" t="s">
        <v>215</v>
      </c>
      <c r="C57" s="50">
        <v>25</v>
      </c>
      <c r="D57" s="50">
        <v>42</v>
      </c>
      <c r="E57" s="50">
        <v>3</v>
      </c>
      <c r="F57" s="6">
        <f t="shared" si="13"/>
        <v>67</v>
      </c>
      <c r="G57" s="50">
        <v>25</v>
      </c>
      <c r="H57" s="50">
        <v>29</v>
      </c>
      <c r="I57" s="50">
        <v>3</v>
      </c>
      <c r="J57" s="6">
        <f t="shared" si="14"/>
        <v>54</v>
      </c>
      <c r="K57" s="50">
        <v>21</v>
      </c>
      <c r="L57" s="50">
        <v>24</v>
      </c>
      <c r="M57" s="50">
        <v>3</v>
      </c>
      <c r="N57" s="6">
        <f t="shared" si="11"/>
        <v>45</v>
      </c>
      <c r="O57" s="50">
        <v>28</v>
      </c>
      <c r="P57" s="50">
        <v>35</v>
      </c>
      <c r="Q57" s="50">
        <v>3</v>
      </c>
      <c r="R57" s="6">
        <f t="shared" si="12"/>
        <v>63</v>
      </c>
      <c r="S57" s="50">
        <v>24</v>
      </c>
      <c r="T57" s="50">
        <v>39</v>
      </c>
      <c r="U57" s="50">
        <v>3</v>
      </c>
      <c r="V57" s="6">
        <f t="shared" si="15"/>
        <v>63</v>
      </c>
      <c r="W57" s="50">
        <v>23</v>
      </c>
      <c r="X57" s="50">
        <v>41</v>
      </c>
      <c r="Y57" s="50">
        <v>3</v>
      </c>
      <c r="Z57" s="6">
        <f t="shared" si="16"/>
        <v>64</v>
      </c>
      <c r="AA57" s="50">
        <v>24</v>
      </c>
      <c r="AB57" s="50">
        <v>42</v>
      </c>
      <c r="AC57" s="50">
        <v>2</v>
      </c>
      <c r="AD57" s="6">
        <f t="shared" si="17"/>
        <v>66</v>
      </c>
      <c r="AE57" s="50">
        <v>46</v>
      </c>
      <c r="AF57" s="50">
        <v>0</v>
      </c>
      <c r="AG57" s="50">
        <v>1</v>
      </c>
      <c r="AH57" s="6">
        <f t="shared" si="18"/>
        <v>46</v>
      </c>
      <c r="AI57" s="6">
        <f t="shared" si="19"/>
        <v>21</v>
      </c>
      <c r="AJ57" s="4">
        <v>0</v>
      </c>
      <c r="AK57" s="43">
        <f t="shared" si="20"/>
        <v>468</v>
      </c>
      <c r="AL57" s="5">
        <f t="shared" si="21"/>
        <v>64.55172413793103</v>
      </c>
    </row>
    <row r="58" spans="1:43" ht="15">
      <c r="A58" s="6">
        <v>48</v>
      </c>
      <c r="B58" s="50" t="s">
        <v>216</v>
      </c>
      <c r="C58" s="50">
        <v>29</v>
      </c>
      <c r="D58" s="50">
        <v>35</v>
      </c>
      <c r="E58" s="50">
        <v>3</v>
      </c>
      <c r="F58" s="6">
        <f t="shared" si="13"/>
        <v>64</v>
      </c>
      <c r="G58" s="50">
        <v>27</v>
      </c>
      <c r="H58" s="50">
        <v>44</v>
      </c>
      <c r="I58" s="50">
        <v>3</v>
      </c>
      <c r="J58" s="6">
        <f t="shared" si="14"/>
        <v>71</v>
      </c>
      <c r="K58" s="50">
        <v>24</v>
      </c>
      <c r="L58" s="50">
        <v>35</v>
      </c>
      <c r="M58" s="50">
        <v>3</v>
      </c>
      <c r="N58" s="6">
        <f t="shared" si="11"/>
        <v>59</v>
      </c>
      <c r="O58" s="50">
        <v>28</v>
      </c>
      <c r="P58" s="50">
        <v>33</v>
      </c>
      <c r="Q58" s="50">
        <v>3</v>
      </c>
      <c r="R58" s="6">
        <f t="shared" si="12"/>
        <v>61</v>
      </c>
      <c r="S58" s="50">
        <v>19</v>
      </c>
      <c r="T58" s="50">
        <v>31</v>
      </c>
      <c r="U58" s="50">
        <v>3</v>
      </c>
      <c r="V58" s="6">
        <f t="shared" si="15"/>
        <v>50</v>
      </c>
      <c r="W58" s="50">
        <v>27</v>
      </c>
      <c r="X58" s="50">
        <v>27</v>
      </c>
      <c r="Y58" s="50">
        <v>3</v>
      </c>
      <c r="Z58" s="6">
        <f t="shared" si="16"/>
        <v>54</v>
      </c>
      <c r="AA58" s="50">
        <v>25</v>
      </c>
      <c r="AB58" s="50">
        <v>46</v>
      </c>
      <c r="AC58" s="50">
        <v>2</v>
      </c>
      <c r="AD58" s="6">
        <f t="shared" si="17"/>
        <v>71</v>
      </c>
      <c r="AE58" s="50">
        <v>46</v>
      </c>
      <c r="AF58" s="50">
        <v>0</v>
      </c>
      <c r="AG58" s="50">
        <v>1</v>
      </c>
      <c r="AH58" s="6">
        <f t="shared" si="18"/>
        <v>46</v>
      </c>
      <c r="AI58" s="6">
        <f t="shared" si="19"/>
        <v>21</v>
      </c>
      <c r="AJ58" s="43">
        <v>0</v>
      </c>
      <c r="AK58" s="43">
        <f t="shared" si="20"/>
        <v>476</v>
      </c>
      <c r="AL58" s="5">
        <f t="shared" si="21"/>
        <v>65.65517241379311</v>
      </c>
      <c r="AQ58">
        <f>30/53*100</f>
        <v>56.60377358490566</v>
      </c>
    </row>
    <row r="59" spans="1:38" ht="15">
      <c r="A59" s="6">
        <v>49</v>
      </c>
      <c r="B59" s="50" t="s">
        <v>217</v>
      </c>
      <c r="C59" s="50">
        <v>27</v>
      </c>
      <c r="D59" s="50">
        <v>41</v>
      </c>
      <c r="E59" s="50">
        <v>3</v>
      </c>
      <c r="F59" s="6">
        <f t="shared" si="13"/>
        <v>68</v>
      </c>
      <c r="G59" s="50">
        <v>25</v>
      </c>
      <c r="H59" s="50">
        <v>42</v>
      </c>
      <c r="I59" s="50">
        <v>3</v>
      </c>
      <c r="J59" s="6">
        <f t="shared" si="14"/>
        <v>67</v>
      </c>
      <c r="K59" s="50">
        <v>22</v>
      </c>
      <c r="L59" s="50">
        <v>24</v>
      </c>
      <c r="M59" s="50">
        <v>3</v>
      </c>
      <c r="N59" s="6">
        <f t="shared" si="11"/>
        <v>46</v>
      </c>
      <c r="O59" s="50">
        <v>24</v>
      </c>
      <c r="P59" s="50">
        <v>24</v>
      </c>
      <c r="Q59" s="50">
        <v>3</v>
      </c>
      <c r="R59" s="6">
        <f t="shared" si="12"/>
        <v>48</v>
      </c>
      <c r="S59" s="50">
        <v>26</v>
      </c>
      <c r="T59" s="50">
        <v>42</v>
      </c>
      <c r="U59" s="50">
        <v>3</v>
      </c>
      <c r="V59" s="6">
        <f t="shared" si="15"/>
        <v>68</v>
      </c>
      <c r="W59" s="50">
        <v>27</v>
      </c>
      <c r="X59" s="50">
        <v>16</v>
      </c>
      <c r="Y59" s="50">
        <v>0</v>
      </c>
      <c r="Z59" s="6">
        <f t="shared" si="16"/>
        <v>43</v>
      </c>
      <c r="AA59" s="50">
        <v>24</v>
      </c>
      <c r="AB59" s="50">
        <v>39</v>
      </c>
      <c r="AC59" s="50">
        <v>2</v>
      </c>
      <c r="AD59" s="6">
        <f t="shared" si="17"/>
        <v>63</v>
      </c>
      <c r="AE59" s="50">
        <v>45</v>
      </c>
      <c r="AF59" s="50">
        <v>0</v>
      </c>
      <c r="AG59" s="50">
        <v>1</v>
      </c>
      <c r="AH59" s="6">
        <f t="shared" si="18"/>
        <v>45</v>
      </c>
      <c r="AI59" s="6">
        <f t="shared" si="19"/>
        <v>18</v>
      </c>
      <c r="AJ59" s="4">
        <v>1</v>
      </c>
      <c r="AK59" s="43">
        <f t="shared" si="20"/>
        <v>448</v>
      </c>
      <c r="AL59" s="5">
        <f t="shared" si="21"/>
        <v>61.793103448275865</v>
      </c>
    </row>
    <row r="60" spans="1:38" ht="15">
      <c r="A60" s="6">
        <v>50</v>
      </c>
      <c r="B60" s="50" t="s">
        <v>218</v>
      </c>
      <c r="C60" s="50">
        <v>16</v>
      </c>
      <c r="D60" s="50">
        <v>19</v>
      </c>
      <c r="E60" s="50">
        <v>0</v>
      </c>
      <c r="F60" s="6">
        <f t="shared" si="13"/>
        <v>35</v>
      </c>
      <c r="G60" s="50">
        <v>17</v>
      </c>
      <c r="H60" s="50">
        <v>29</v>
      </c>
      <c r="I60" s="50">
        <v>3</v>
      </c>
      <c r="J60" s="6">
        <f t="shared" si="14"/>
        <v>46</v>
      </c>
      <c r="K60" s="50">
        <v>20</v>
      </c>
      <c r="L60" s="50">
        <v>11</v>
      </c>
      <c r="M60" s="50">
        <v>0</v>
      </c>
      <c r="N60" s="6">
        <f t="shared" si="11"/>
        <v>31</v>
      </c>
      <c r="O60" s="50">
        <v>27</v>
      </c>
      <c r="P60" s="50">
        <v>60</v>
      </c>
      <c r="Q60" s="50">
        <v>3</v>
      </c>
      <c r="R60" s="6">
        <f t="shared" si="12"/>
        <v>87</v>
      </c>
      <c r="S60" s="50">
        <v>22</v>
      </c>
      <c r="T60" s="50">
        <v>24</v>
      </c>
      <c r="U60" s="50">
        <v>3</v>
      </c>
      <c r="V60" s="6">
        <f t="shared" si="15"/>
        <v>46</v>
      </c>
      <c r="W60" s="50">
        <v>25</v>
      </c>
      <c r="X60" s="50">
        <v>38</v>
      </c>
      <c r="Y60" s="50">
        <v>3</v>
      </c>
      <c r="Z60" s="6">
        <f t="shared" si="16"/>
        <v>63</v>
      </c>
      <c r="AA60" s="50">
        <v>21</v>
      </c>
      <c r="AB60" s="50">
        <v>39</v>
      </c>
      <c r="AC60" s="50">
        <v>2</v>
      </c>
      <c r="AD60" s="6">
        <f t="shared" si="17"/>
        <v>60</v>
      </c>
      <c r="AE60" s="50">
        <v>46</v>
      </c>
      <c r="AF60" s="50">
        <v>0</v>
      </c>
      <c r="AG60" s="50">
        <v>1</v>
      </c>
      <c r="AH60" s="6">
        <f t="shared" si="18"/>
        <v>46</v>
      </c>
      <c r="AI60" s="6">
        <f t="shared" si="19"/>
        <v>15</v>
      </c>
      <c r="AJ60" s="4">
        <v>2</v>
      </c>
      <c r="AK60" s="43">
        <f t="shared" si="20"/>
        <v>414</v>
      </c>
      <c r="AL60" s="5">
        <f t="shared" si="21"/>
        <v>57.103448275862064</v>
      </c>
    </row>
    <row r="61" spans="1:38" ht="15">
      <c r="A61" s="6">
        <v>51</v>
      </c>
      <c r="B61" s="50" t="s">
        <v>219</v>
      </c>
      <c r="C61" s="50">
        <v>27</v>
      </c>
      <c r="D61" s="50">
        <v>66</v>
      </c>
      <c r="E61" s="50">
        <v>3</v>
      </c>
      <c r="F61" s="6">
        <f t="shared" si="13"/>
        <v>93</v>
      </c>
      <c r="G61" s="50">
        <v>28</v>
      </c>
      <c r="H61" s="50">
        <v>30</v>
      </c>
      <c r="I61" s="50">
        <v>3</v>
      </c>
      <c r="J61" s="6">
        <f t="shared" si="14"/>
        <v>58</v>
      </c>
      <c r="K61" s="50">
        <v>24</v>
      </c>
      <c r="L61" s="50">
        <v>25</v>
      </c>
      <c r="M61" s="50">
        <v>3</v>
      </c>
      <c r="N61" s="6">
        <f t="shared" si="11"/>
        <v>49</v>
      </c>
      <c r="O61" s="50">
        <v>28</v>
      </c>
      <c r="P61" s="50">
        <v>41</v>
      </c>
      <c r="Q61" s="50">
        <v>3</v>
      </c>
      <c r="R61" s="6">
        <f t="shared" si="12"/>
        <v>69</v>
      </c>
      <c r="S61" s="50">
        <v>23</v>
      </c>
      <c r="T61" s="50">
        <v>39</v>
      </c>
      <c r="U61" s="50">
        <v>3</v>
      </c>
      <c r="V61" s="6">
        <f t="shared" si="15"/>
        <v>62</v>
      </c>
      <c r="W61" s="50">
        <v>26</v>
      </c>
      <c r="X61" s="50">
        <v>59</v>
      </c>
      <c r="Y61" s="50">
        <v>3</v>
      </c>
      <c r="Z61" s="6">
        <f t="shared" si="16"/>
        <v>85</v>
      </c>
      <c r="AA61" s="50">
        <v>25</v>
      </c>
      <c r="AB61" s="50">
        <v>47</v>
      </c>
      <c r="AC61" s="50">
        <v>2</v>
      </c>
      <c r="AD61" s="6">
        <f t="shared" si="17"/>
        <v>72</v>
      </c>
      <c r="AE61" s="50">
        <v>46</v>
      </c>
      <c r="AF61" s="50">
        <v>0</v>
      </c>
      <c r="AG61" s="50">
        <v>1</v>
      </c>
      <c r="AH61" s="6">
        <f t="shared" si="18"/>
        <v>46</v>
      </c>
      <c r="AI61" s="6">
        <f t="shared" si="19"/>
        <v>21</v>
      </c>
      <c r="AJ61" s="37">
        <v>0</v>
      </c>
      <c r="AK61" s="43">
        <f t="shared" si="20"/>
        <v>534</v>
      </c>
      <c r="AL61" s="5">
        <f t="shared" si="21"/>
        <v>73.6551724137931</v>
      </c>
    </row>
    <row r="62" spans="1:38" ht="15">
      <c r="A62" s="6">
        <v>52</v>
      </c>
      <c r="B62" s="50" t="s">
        <v>220</v>
      </c>
      <c r="C62" s="50">
        <v>29</v>
      </c>
      <c r="D62" s="50">
        <v>43</v>
      </c>
      <c r="E62" s="50">
        <v>3</v>
      </c>
      <c r="F62" s="6">
        <f t="shared" si="13"/>
        <v>72</v>
      </c>
      <c r="G62" s="50">
        <v>28</v>
      </c>
      <c r="H62" s="50">
        <v>60</v>
      </c>
      <c r="I62" s="50">
        <v>3</v>
      </c>
      <c r="J62" s="6">
        <f t="shared" si="14"/>
        <v>88</v>
      </c>
      <c r="K62" s="50">
        <v>26</v>
      </c>
      <c r="L62" s="50">
        <v>41</v>
      </c>
      <c r="M62" s="50">
        <v>3</v>
      </c>
      <c r="N62" s="6">
        <f t="shared" si="11"/>
        <v>67</v>
      </c>
      <c r="O62" s="50">
        <v>28</v>
      </c>
      <c r="P62" s="50">
        <v>48</v>
      </c>
      <c r="Q62" s="50">
        <v>3</v>
      </c>
      <c r="R62" s="6">
        <f t="shared" si="12"/>
        <v>76</v>
      </c>
      <c r="S62" s="50">
        <v>27</v>
      </c>
      <c r="T62" s="50">
        <v>62</v>
      </c>
      <c r="U62" s="50">
        <v>3</v>
      </c>
      <c r="V62" s="6">
        <f t="shared" si="15"/>
        <v>89</v>
      </c>
      <c r="W62" s="50">
        <v>29</v>
      </c>
      <c r="X62" s="50">
        <v>33</v>
      </c>
      <c r="Y62" s="50">
        <v>3</v>
      </c>
      <c r="Z62" s="6">
        <f t="shared" si="16"/>
        <v>62</v>
      </c>
      <c r="AA62" s="50">
        <v>25</v>
      </c>
      <c r="AB62" s="50">
        <v>48</v>
      </c>
      <c r="AC62" s="50">
        <v>2</v>
      </c>
      <c r="AD62" s="6">
        <f t="shared" si="17"/>
        <v>73</v>
      </c>
      <c r="AE62" s="50">
        <v>46</v>
      </c>
      <c r="AF62" s="50">
        <v>0</v>
      </c>
      <c r="AG62" s="50">
        <v>1</v>
      </c>
      <c r="AH62" s="6">
        <f t="shared" si="18"/>
        <v>46</v>
      </c>
      <c r="AI62" s="6">
        <f t="shared" si="19"/>
        <v>21</v>
      </c>
      <c r="AJ62" s="4">
        <v>0</v>
      </c>
      <c r="AK62" s="43">
        <f t="shared" si="20"/>
        <v>573</v>
      </c>
      <c r="AL62" s="5">
        <f t="shared" si="21"/>
        <v>79.0344827586207</v>
      </c>
    </row>
    <row r="63" spans="1:38" ht="15">
      <c r="A63" s="6">
        <v>53</v>
      </c>
      <c r="B63" s="50" t="s">
        <v>221</v>
      </c>
      <c r="C63" s="50">
        <v>22</v>
      </c>
      <c r="D63" s="50">
        <v>28</v>
      </c>
      <c r="E63" s="50">
        <v>3</v>
      </c>
      <c r="F63" s="6">
        <f t="shared" si="13"/>
        <v>50</v>
      </c>
      <c r="G63" s="50">
        <v>20</v>
      </c>
      <c r="H63" s="50">
        <v>32</v>
      </c>
      <c r="I63" s="50">
        <v>3</v>
      </c>
      <c r="J63" s="6">
        <f t="shared" si="14"/>
        <v>52</v>
      </c>
      <c r="K63" s="50">
        <v>22</v>
      </c>
      <c r="L63" s="50">
        <v>11</v>
      </c>
      <c r="M63" s="50">
        <v>0</v>
      </c>
      <c r="N63" s="6">
        <f t="shared" si="11"/>
        <v>33</v>
      </c>
      <c r="O63" s="50">
        <v>17</v>
      </c>
      <c r="P63" s="50">
        <v>27</v>
      </c>
      <c r="Q63" s="50">
        <v>3</v>
      </c>
      <c r="R63" s="6">
        <f t="shared" si="12"/>
        <v>44</v>
      </c>
      <c r="S63" s="50">
        <v>19</v>
      </c>
      <c r="T63" s="50">
        <v>43</v>
      </c>
      <c r="U63" s="50">
        <v>3</v>
      </c>
      <c r="V63" s="6">
        <f t="shared" si="15"/>
        <v>62</v>
      </c>
      <c r="W63" s="50">
        <v>23</v>
      </c>
      <c r="X63" s="50">
        <v>24</v>
      </c>
      <c r="Y63" s="50">
        <v>3</v>
      </c>
      <c r="Z63" s="6">
        <f t="shared" si="16"/>
        <v>47</v>
      </c>
      <c r="AA63" s="50">
        <v>18</v>
      </c>
      <c r="AB63" s="50">
        <v>25</v>
      </c>
      <c r="AC63" s="50">
        <v>2</v>
      </c>
      <c r="AD63" s="6">
        <f t="shared" si="17"/>
        <v>43</v>
      </c>
      <c r="AE63" s="50">
        <v>42</v>
      </c>
      <c r="AF63" s="50">
        <v>0</v>
      </c>
      <c r="AG63" s="50">
        <v>1</v>
      </c>
      <c r="AH63" s="6">
        <f t="shared" si="18"/>
        <v>42</v>
      </c>
      <c r="AI63" s="6">
        <f t="shared" si="19"/>
        <v>18</v>
      </c>
      <c r="AJ63" s="4">
        <v>1</v>
      </c>
      <c r="AK63" s="43">
        <f t="shared" si="20"/>
        <v>373</v>
      </c>
      <c r="AL63" s="5">
        <f t="shared" si="21"/>
        <v>51.44827586206897</v>
      </c>
    </row>
    <row r="65" spans="43:44" ht="15">
      <c r="AQ65">
        <v>53</v>
      </c>
      <c r="AR65" t="s">
        <v>403</v>
      </c>
    </row>
    <row r="66" spans="43:44" ht="15">
      <c r="AQ66">
        <f>53-23</f>
        <v>30</v>
      </c>
      <c r="AR66" t="s">
        <v>402</v>
      </c>
    </row>
    <row r="67" spans="43:44" ht="15">
      <c r="AQ67">
        <v>23</v>
      </c>
      <c r="AR67" t="s">
        <v>404</v>
      </c>
    </row>
  </sheetData>
  <sheetProtection/>
  <mergeCells count="18">
    <mergeCell ref="AJ9:AJ10"/>
    <mergeCell ref="AK9:AK10"/>
    <mergeCell ref="A5:AL5"/>
    <mergeCell ref="A6:AL6"/>
    <mergeCell ref="A7:AL7"/>
    <mergeCell ref="A8:AL8"/>
    <mergeCell ref="A9:A10"/>
    <mergeCell ref="B9:B10"/>
    <mergeCell ref="C9:F9"/>
    <mergeCell ref="G9:J9"/>
    <mergeCell ref="K9:N9"/>
    <mergeCell ref="O9:R9"/>
    <mergeCell ref="AL9:AL10"/>
    <mergeCell ref="S9:V9"/>
    <mergeCell ref="W9:Z9"/>
    <mergeCell ref="AE9:AH9"/>
    <mergeCell ref="AA9:AD9"/>
    <mergeCell ref="AI9:AI10"/>
  </mergeCells>
  <printOptions/>
  <pageMargins left="0.7" right="0.7" top="0.75" bottom="0.75" header="0.3" footer="0.3"/>
  <pageSetup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O33"/>
  <sheetViews>
    <sheetView zoomScalePageLayoutView="0" workbookViewId="0" topLeftCell="A1">
      <selection activeCell="AK11" sqref="AK11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4" width="4.00390625" style="0" bestFit="1" customWidth="1"/>
    <col min="5" max="5" width="2.7109375" style="0" bestFit="1" customWidth="1"/>
    <col min="6" max="8" width="4.00390625" style="0" bestFit="1" customWidth="1"/>
    <col min="9" max="9" width="2.7109375" style="0" bestFit="1" customWidth="1"/>
    <col min="10" max="12" width="4.00390625" style="0" bestFit="1" customWidth="1"/>
    <col min="13" max="13" width="2.7109375" style="0" bestFit="1" customWidth="1"/>
    <col min="14" max="16" width="4.00390625" style="0" bestFit="1" customWidth="1"/>
    <col min="17" max="17" width="2.7109375" style="0" bestFit="1" customWidth="1"/>
    <col min="18" max="20" width="4.00390625" style="0" bestFit="1" customWidth="1"/>
    <col min="21" max="21" width="2.7109375" style="0" bestFit="1" customWidth="1"/>
    <col min="22" max="24" width="4.00390625" style="0" bestFit="1" customWidth="1"/>
    <col min="25" max="25" width="2.7109375" style="0" bestFit="1" customWidth="1"/>
    <col min="26" max="28" width="4.00390625" style="0" bestFit="1" customWidth="1"/>
    <col min="29" max="29" width="2.7109375" style="0" bestFit="1" customWidth="1"/>
    <col min="30" max="30" width="4.00390625" style="0" bestFit="1" customWidth="1"/>
    <col min="31" max="34" width="4.00390625" style="0" customWidth="1"/>
    <col min="35" max="35" width="7.421875" style="0" bestFit="1" customWidth="1"/>
    <col min="36" max="36" width="6.7109375" style="0" bestFit="1" customWidth="1"/>
    <col min="37" max="37" width="5.57421875" style="0" bestFit="1" customWidth="1"/>
    <col min="38" max="38" width="6.8515625" style="0" bestFit="1" customWidth="1"/>
  </cols>
  <sheetData>
    <row r="5" spans="1:38" ht="15.75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</row>
    <row r="6" spans="1:38" ht="15.75">
      <c r="A6" s="61" t="s">
        <v>13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</row>
    <row r="7" spans="1:38" ht="17.25">
      <c r="A7" s="62" t="s">
        <v>321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</row>
    <row r="8" spans="1:38" ht="17.25">
      <c r="A8" s="62" t="s">
        <v>401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</row>
    <row r="9" spans="1:38" ht="53.25" customHeight="1">
      <c r="A9" s="63" t="s">
        <v>2</v>
      </c>
      <c r="B9" s="63" t="s">
        <v>3</v>
      </c>
      <c r="C9" s="56" t="s">
        <v>287</v>
      </c>
      <c r="D9" s="57"/>
      <c r="E9" s="57"/>
      <c r="F9" s="58"/>
      <c r="G9" s="56" t="s">
        <v>289</v>
      </c>
      <c r="H9" s="57"/>
      <c r="I9" s="57"/>
      <c r="J9" s="58"/>
      <c r="K9" s="56" t="s">
        <v>372</v>
      </c>
      <c r="L9" s="57"/>
      <c r="M9" s="57"/>
      <c r="N9" s="58"/>
      <c r="O9" s="56" t="s">
        <v>374</v>
      </c>
      <c r="P9" s="57"/>
      <c r="Q9" s="57"/>
      <c r="R9" s="58"/>
      <c r="S9" s="56" t="s">
        <v>376</v>
      </c>
      <c r="T9" s="57"/>
      <c r="U9" s="57"/>
      <c r="V9" s="58"/>
      <c r="W9" s="56" t="s">
        <v>378</v>
      </c>
      <c r="X9" s="57"/>
      <c r="Y9" s="57"/>
      <c r="Z9" s="58"/>
      <c r="AA9" s="56" t="s">
        <v>380</v>
      </c>
      <c r="AB9" s="57"/>
      <c r="AC9" s="57"/>
      <c r="AD9" s="58"/>
      <c r="AE9" s="56" t="s">
        <v>382</v>
      </c>
      <c r="AF9" s="57"/>
      <c r="AG9" s="57"/>
      <c r="AH9" s="58"/>
      <c r="AI9" s="59" t="s">
        <v>4</v>
      </c>
      <c r="AJ9" s="59" t="s">
        <v>5</v>
      </c>
      <c r="AK9" s="63" t="s">
        <v>6</v>
      </c>
      <c r="AL9" s="63" t="s">
        <v>7</v>
      </c>
    </row>
    <row r="10" spans="1:38" ht="15">
      <c r="A10" s="63"/>
      <c r="B10" s="63"/>
      <c r="C10" s="2" t="s">
        <v>8</v>
      </c>
      <c r="D10" s="2" t="s">
        <v>9</v>
      </c>
      <c r="E10" s="2" t="s">
        <v>10</v>
      </c>
      <c r="F10" s="2" t="s">
        <v>11</v>
      </c>
      <c r="G10" s="2" t="s">
        <v>8</v>
      </c>
      <c r="H10" s="2" t="s">
        <v>9</v>
      </c>
      <c r="I10" s="2" t="s">
        <v>10</v>
      </c>
      <c r="J10" s="2" t="s">
        <v>11</v>
      </c>
      <c r="K10" s="2" t="s">
        <v>8</v>
      </c>
      <c r="L10" s="2" t="s">
        <v>9</v>
      </c>
      <c r="M10" s="2" t="s">
        <v>10</v>
      </c>
      <c r="N10" s="2" t="s">
        <v>11</v>
      </c>
      <c r="O10" s="2" t="s">
        <v>8</v>
      </c>
      <c r="P10" s="2" t="s">
        <v>9</v>
      </c>
      <c r="Q10" s="2" t="s">
        <v>10</v>
      </c>
      <c r="R10" s="2" t="s">
        <v>11</v>
      </c>
      <c r="S10" s="2" t="s">
        <v>8</v>
      </c>
      <c r="T10" s="2" t="s">
        <v>9</v>
      </c>
      <c r="U10" s="2" t="s">
        <v>10</v>
      </c>
      <c r="V10" s="2" t="s">
        <v>11</v>
      </c>
      <c r="W10" s="2" t="s">
        <v>8</v>
      </c>
      <c r="X10" s="2" t="s">
        <v>9</v>
      </c>
      <c r="Y10" s="2" t="s">
        <v>10</v>
      </c>
      <c r="Z10" s="2" t="s">
        <v>11</v>
      </c>
      <c r="AA10" s="2" t="s">
        <v>8</v>
      </c>
      <c r="AB10" s="2" t="s">
        <v>9</v>
      </c>
      <c r="AC10" s="2" t="s">
        <v>10</v>
      </c>
      <c r="AD10" s="2" t="s">
        <v>11</v>
      </c>
      <c r="AE10" s="33" t="s">
        <v>8</v>
      </c>
      <c r="AF10" s="33" t="s">
        <v>9</v>
      </c>
      <c r="AG10" s="33" t="s">
        <v>10</v>
      </c>
      <c r="AH10" s="33" t="s">
        <v>11</v>
      </c>
      <c r="AI10" s="60"/>
      <c r="AJ10" s="60"/>
      <c r="AK10" s="63"/>
      <c r="AL10" s="63"/>
    </row>
    <row r="11" spans="1:38" ht="15">
      <c r="A11" s="6">
        <v>1</v>
      </c>
      <c r="B11" s="50" t="s">
        <v>37</v>
      </c>
      <c r="C11" s="50">
        <v>24</v>
      </c>
      <c r="D11" s="50">
        <v>37</v>
      </c>
      <c r="E11" s="50">
        <v>3</v>
      </c>
      <c r="F11" s="6">
        <f aca="true" t="shared" si="0" ref="F11:F29">C11+D11</f>
        <v>61</v>
      </c>
      <c r="G11" s="50">
        <v>21</v>
      </c>
      <c r="H11" s="50">
        <v>44</v>
      </c>
      <c r="I11" s="50">
        <v>3</v>
      </c>
      <c r="J11" s="6">
        <f aca="true" t="shared" si="1" ref="J11:J29">G11+H11</f>
        <v>65</v>
      </c>
      <c r="K11" s="50">
        <v>30</v>
      </c>
      <c r="L11" s="50">
        <v>36</v>
      </c>
      <c r="M11" s="50">
        <v>3</v>
      </c>
      <c r="N11" s="6">
        <f aca="true" t="shared" si="2" ref="N11:N29">K11+L11</f>
        <v>66</v>
      </c>
      <c r="O11" s="50">
        <v>29</v>
      </c>
      <c r="P11" s="50">
        <v>36</v>
      </c>
      <c r="Q11" s="50">
        <v>3</v>
      </c>
      <c r="R11" s="6">
        <f aca="true" t="shared" si="3" ref="R11:R30">O11+P11</f>
        <v>65</v>
      </c>
      <c r="S11" s="50">
        <v>29</v>
      </c>
      <c r="T11" s="50">
        <v>36</v>
      </c>
      <c r="U11" s="50">
        <v>3</v>
      </c>
      <c r="V11" s="6">
        <f aca="true" t="shared" si="4" ref="V11:V30">S11+T11</f>
        <v>65</v>
      </c>
      <c r="W11" s="50">
        <v>28</v>
      </c>
      <c r="X11" s="50">
        <v>43</v>
      </c>
      <c r="Y11" s="50">
        <v>3</v>
      </c>
      <c r="Z11" s="6">
        <f aca="true" t="shared" si="5" ref="Z11:Z29">W11+X11</f>
        <v>71</v>
      </c>
      <c r="AA11" s="50">
        <v>25</v>
      </c>
      <c r="AB11" s="50">
        <v>50</v>
      </c>
      <c r="AC11" s="50">
        <v>2</v>
      </c>
      <c r="AD11" s="6">
        <f aca="true" t="shared" si="6" ref="AD11:AD30">AA11+AB11</f>
        <v>75</v>
      </c>
      <c r="AE11" s="50">
        <v>25</v>
      </c>
      <c r="AF11" s="50">
        <v>50</v>
      </c>
      <c r="AG11" s="50">
        <v>2</v>
      </c>
      <c r="AH11" s="6">
        <f aca="true" t="shared" si="7" ref="AH11:AH30">AE11+AF11</f>
        <v>75</v>
      </c>
      <c r="AI11" s="6">
        <f aca="true" t="shared" si="8" ref="AI11:AI30">E11+I11+M11+Q11+U11+Y11+AC11+AG11</f>
        <v>22</v>
      </c>
      <c r="AJ11" s="34">
        <v>0</v>
      </c>
      <c r="AK11" s="34">
        <f aca="true" t="shared" si="9" ref="AK11:AK30">F11+J11+N11+R11+V11+Z11+AD11+AH11</f>
        <v>543</v>
      </c>
      <c r="AL11" s="5">
        <f aca="true" t="shared" si="10" ref="AL11:AL30">AK11/750*100</f>
        <v>72.39999999999999</v>
      </c>
    </row>
    <row r="12" spans="1:38" ht="15">
      <c r="A12" s="6">
        <v>2</v>
      </c>
      <c r="B12" s="50" t="s">
        <v>232</v>
      </c>
      <c r="C12" s="50">
        <v>22</v>
      </c>
      <c r="D12" s="50">
        <v>24</v>
      </c>
      <c r="E12" s="50">
        <v>3</v>
      </c>
      <c r="F12" s="6">
        <f t="shared" si="0"/>
        <v>46</v>
      </c>
      <c r="G12" s="50">
        <v>19</v>
      </c>
      <c r="H12" s="50">
        <v>34</v>
      </c>
      <c r="I12" s="50">
        <v>3</v>
      </c>
      <c r="J12" s="6">
        <f t="shared" si="1"/>
        <v>53</v>
      </c>
      <c r="K12" s="50">
        <v>25</v>
      </c>
      <c r="L12" s="50">
        <v>24</v>
      </c>
      <c r="M12" s="50">
        <v>3</v>
      </c>
      <c r="N12" s="6">
        <f t="shared" si="2"/>
        <v>49</v>
      </c>
      <c r="O12" s="50">
        <v>24</v>
      </c>
      <c r="P12" s="50">
        <v>19</v>
      </c>
      <c r="Q12" s="50">
        <v>0</v>
      </c>
      <c r="R12" s="6">
        <f t="shared" si="3"/>
        <v>43</v>
      </c>
      <c r="S12" s="50">
        <v>21</v>
      </c>
      <c r="T12" s="50">
        <v>40</v>
      </c>
      <c r="U12" s="50">
        <v>3</v>
      </c>
      <c r="V12" s="6">
        <f t="shared" si="4"/>
        <v>61</v>
      </c>
      <c r="W12" s="50">
        <v>26</v>
      </c>
      <c r="X12" s="50">
        <v>30</v>
      </c>
      <c r="Y12" s="50">
        <v>3</v>
      </c>
      <c r="Z12" s="6">
        <f t="shared" si="5"/>
        <v>56</v>
      </c>
      <c r="AA12" s="50">
        <v>25</v>
      </c>
      <c r="AB12" s="50">
        <v>49</v>
      </c>
      <c r="AC12" s="50">
        <v>2</v>
      </c>
      <c r="AD12" s="6">
        <f t="shared" si="6"/>
        <v>74</v>
      </c>
      <c r="AE12" s="50">
        <v>24</v>
      </c>
      <c r="AF12" s="50">
        <v>49</v>
      </c>
      <c r="AG12" s="50">
        <v>2</v>
      </c>
      <c r="AH12" s="6">
        <f t="shared" si="7"/>
        <v>73</v>
      </c>
      <c r="AI12" s="6">
        <f t="shared" si="8"/>
        <v>19</v>
      </c>
      <c r="AJ12" s="4">
        <v>1</v>
      </c>
      <c r="AK12" s="47">
        <f t="shared" si="9"/>
        <v>455</v>
      </c>
      <c r="AL12" s="5">
        <f t="shared" si="10"/>
        <v>60.66666666666667</v>
      </c>
    </row>
    <row r="13" spans="1:38" ht="15">
      <c r="A13" s="6">
        <v>3</v>
      </c>
      <c r="B13" s="50" t="s">
        <v>38</v>
      </c>
      <c r="C13" s="50">
        <v>22</v>
      </c>
      <c r="D13" s="50">
        <v>38</v>
      </c>
      <c r="E13" s="50">
        <v>3</v>
      </c>
      <c r="F13" s="6">
        <f t="shared" si="0"/>
        <v>60</v>
      </c>
      <c r="G13" s="50">
        <v>16</v>
      </c>
      <c r="H13" s="50">
        <v>31</v>
      </c>
      <c r="I13" s="50">
        <v>3</v>
      </c>
      <c r="J13" s="6">
        <f t="shared" si="1"/>
        <v>47</v>
      </c>
      <c r="K13" s="50">
        <v>20</v>
      </c>
      <c r="L13" s="50">
        <v>34</v>
      </c>
      <c r="M13" s="50">
        <v>3</v>
      </c>
      <c r="N13" s="6">
        <f t="shared" si="2"/>
        <v>54</v>
      </c>
      <c r="O13" s="50">
        <v>25</v>
      </c>
      <c r="P13" s="50">
        <v>49</v>
      </c>
      <c r="Q13" s="50">
        <v>3</v>
      </c>
      <c r="R13" s="6">
        <f t="shared" si="3"/>
        <v>74</v>
      </c>
      <c r="S13" s="50">
        <v>18</v>
      </c>
      <c r="T13" s="50">
        <v>34</v>
      </c>
      <c r="U13" s="50">
        <v>3</v>
      </c>
      <c r="V13" s="6">
        <f t="shared" si="4"/>
        <v>52</v>
      </c>
      <c r="W13" s="50">
        <v>23</v>
      </c>
      <c r="X13" s="50">
        <v>33</v>
      </c>
      <c r="Y13" s="50">
        <v>3</v>
      </c>
      <c r="Z13" s="6">
        <f t="shared" si="5"/>
        <v>56</v>
      </c>
      <c r="AA13" s="50">
        <v>24</v>
      </c>
      <c r="AB13" s="50">
        <v>49</v>
      </c>
      <c r="AC13" s="50">
        <v>2</v>
      </c>
      <c r="AD13" s="6">
        <f t="shared" si="6"/>
        <v>73</v>
      </c>
      <c r="AE13" s="50">
        <v>24</v>
      </c>
      <c r="AF13" s="50">
        <v>48</v>
      </c>
      <c r="AG13" s="50">
        <v>2</v>
      </c>
      <c r="AH13" s="6">
        <f t="shared" si="7"/>
        <v>72</v>
      </c>
      <c r="AI13" s="6">
        <f t="shared" si="8"/>
        <v>22</v>
      </c>
      <c r="AJ13" s="4">
        <v>0</v>
      </c>
      <c r="AK13" s="47">
        <f t="shared" si="9"/>
        <v>488</v>
      </c>
      <c r="AL13" s="5">
        <f t="shared" si="10"/>
        <v>65.06666666666666</v>
      </c>
    </row>
    <row r="14" spans="1:38" ht="15">
      <c r="A14" s="6">
        <v>4</v>
      </c>
      <c r="B14" s="50" t="s">
        <v>233</v>
      </c>
      <c r="C14" s="50">
        <v>20</v>
      </c>
      <c r="D14" s="50">
        <v>39</v>
      </c>
      <c r="E14" s="50">
        <v>3</v>
      </c>
      <c r="F14" s="6">
        <f t="shared" si="0"/>
        <v>59</v>
      </c>
      <c r="G14" s="50">
        <v>16</v>
      </c>
      <c r="H14" s="50">
        <v>26</v>
      </c>
      <c r="I14" s="50">
        <v>3</v>
      </c>
      <c r="J14" s="6">
        <f t="shared" si="1"/>
        <v>42</v>
      </c>
      <c r="K14" s="50">
        <v>24</v>
      </c>
      <c r="L14" s="50">
        <v>6</v>
      </c>
      <c r="M14" s="50">
        <v>0</v>
      </c>
      <c r="N14" s="6">
        <f t="shared" si="2"/>
        <v>30</v>
      </c>
      <c r="O14" s="50">
        <v>22</v>
      </c>
      <c r="P14" s="50">
        <v>41</v>
      </c>
      <c r="Q14" s="50">
        <v>3</v>
      </c>
      <c r="R14" s="6">
        <f t="shared" si="3"/>
        <v>63</v>
      </c>
      <c r="S14" s="50">
        <v>17</v>
      </c>
      <c r="T14" s="50">
        <v>5</v>
      </c>
      <c r="U14" s="50">
        <v>0</v>
      </c>
      <c r="V14" s="6">
        <f t="shared" si="4"/>
        <v>22</v>
      </c>
      <c r="W14" s="50">
        <v>20</v>
      </c>
      <c r="X14" s="50">
        <v>11</v>
      </c>
      <c r="Y14" s="50">
        <v>0</v>
      </c>
      <c r="Z14" s="6">
        <f t="shared" si="5"/>
        <v>31</v>
      </c>
      <c r="AA14" s="50">
        <v>24</v>
      </c>
      <c r="AB14" s="50">
        <v>47</v>
      </c>
      <c r="AC14" s="50">
        <v>2</v>
      </c>
      <c r="AD14" s="6">
        <f t="shared" si="6"/>
        <v>71</v>
      </c>
      <c r="AE14" s="50">
        <v>24</v>
      </c>
      <c r="AF14" s="50">
        <v>47</v>
      </c>
      <c r="AG14" s="50">
        <v>2</v>
      </c>
      <c r="AH14" s="6">
        <f t="shared" si="7"/>
        <v>71</v>
      </c>
      <c r="AI14" s="6">
        <f t="shared" si="8"/>
        <v>13</v>
      </c>
      <c r="AJ14" s="4">
        <v>3</v>
      </c>
      <c r="AK14" s="47">
        <f t="shared" si="9"/>
        <v>389</v>
      </c>
      <c r="AL14" s="5">
        <f t="shared" si="10"/>
        <v>51.866666666666674</v>
      </c>
    </row>
    <row r="15" spans="1:38" ht="15">
      <c r="A15" s="6">
        <v>5</v>
      </c>
      <c r="B15" s="50" t="s">
        <v>234</v>
      </c>
      <c r="C15" s="50">
        <v>19</v>
      </c>
      <c r="D15" s="50">
        <v>37</v>
      </c>
      <c r="E15" s="50">
        <v>3</v>
      </c>
      <c r="F15" s="6">
        <f t="shared" si="0"/>
        <v>56</v>
      </c>
      <c r="G15" s="50">
        <v>17</v>
      </c>
      <c r="H15" s="50">
        <v>42</v>
      </c>
      <c r="I15" s="50">
        <v>3</v>
      </c>
      <c r="J15" s="6">
        <f t="shared" si="1"/>
        <v>59</v>
      </c>
      <c r="K15" s="50">
        <v>24</v>
      </c>
      <c r="L15" s="50">
        <v>33</v>
      </c>
      <c r="M15" s="50">
        <v>3</v>
      </c>
      <c r="N15" s="6">
        <f t="shared" si="2"/>
        <v>57</v>
      </c>
      <c r="O15" s="50">
        <v>21</v>
      </c>
      <c r="P15" s="50">
        <v>47</v>
      </c>
      <c r="Q15" s="50">
        <v>3</v>
      </c>
      <c r="R15" s="6">
        <f t="shared" si="3"/>
        <v>68</v>
      </c>
      <c r="S15" s="50">
        <v>22</v>
      </c>
      <c r="T15" s="50">
        <v>27</v>
      </c>
      <c r="U15" s="50">
        <v>3</v>
      </c>
      <c r="V15" s="6">
        <f t="shared" si="4"/>
        <v>49</v>
      </c>
      <c r="W15" s="50">
        <v>25</v>
      </c>
      <c r="X15" s="50">
        <v>36</v>
      </c>
      <c r="Y15" s="50">
        <v>3</v>
      </c>
      <c r="Z15" s="6">
        <f t="shared" si="5"/>
        <v>61</v>
      </c>
      <c r="AA15" s="50">
        <v>23</v>
      </c>
      <c r="AB15" s="50">
        <v>47</v>
      </c>
      <c r="AC15" s="50">
        <v>2</v>
      </c>
      <c r="AD15" s="6">
        <f t="shared" si="6"/>
        <v>70</v>
      </c>
      <c r="AE15" s="50">
        <v>24</v>
      </c>
      <c r="AF15" s="50">
        <v>47</v>
      </c>
      <c r="AG15" s="50">
        <v>2</v>
      </c>
      <c r="AH15" s="6">
        <f t="shared" si="7"/>
        <v>71</v>
      </c>
      <c r="AI15" s="6">
        <f t="shared" si="8"/>
        <v>22</v>
      </c>
      <c r="AJ15" s="4">
        <v>0</v>
      </c>
      <c r="AK15" s="47">
        <f t="shared" si="9"/>
        <v>491</v>
      </c>
      <c r="AL15" s="5">
        <f t="shared" si="10"/>
        <v>65.46666666666667</v>
      </c>
    </row>
    <row r="16" spans="1:38" ht="15">
      <c r="A16" s="6">
        <v>6</v>
      </c>
      <c r="B16" s="50" t="s">
        <v>235</v>
      </c>
      <c r="C16" s="50">
        <v>22</v>
      </c>
      <c r="D16" s="50">
        <v>11</v>
      </c>
      <c r="E16" s="50">
        <v>0</v>
      </c>
      <c r="F16" s="6">
        <f t="shared" si="0"/>
        <v>33</v>
      </c>
      <c r="G16" s="50">
        <v>18</v>
      </c>
      <c r="H16" s="50">
        <v>24</v>
      </c>
      <c r="I16" s="50">
        <v>3</v>
      </c>
      <c r="J16" s="6">
        <f t="shared" si="1"/>
        <v>42</v>
      </c>
      <c r="K16" s="50">
        <v>19</v>
      </c>
      <c r="L16" s="50">
        <v>8</v>
      </c>
      <c r="M16" s="50">
        <v>0</v>
      </c>
      <c r="N16" s="6">
        <f t="shared" si="2"/>
        <v>27</v>
      </c>
      <c r="O16" s="50">
        <v>21</v>
      </c>
      <c r="P16" s="50">
        <v>5</v>
      </c>
      <c r="Q16" s="50">
        <v>0</v>
      </c>
      <c r="R16" s="6">
        <f t="shared" si="3"/>
        <v>26</v>
      </c>
      <c r="S16" s="50">
        <v>17</v>
      </c>
      <c r="T16" s="50">
        <v>24</v>
      </c>
      <c r="U16" s="50">
        <v>3</v>
      </c>
      <c r="V16" s="6">
        <f t="shared" si="4"/>
        <v>41</v>
      </c>
      <c r="W16" s="50">
        <v>19</v>
      </c>
      <c r="X16" s="50">
        <v>34</v>
      </c>
      <c r="Y16" s="50">
        <v>3</v>
      </c>
      <c r="Z16" s="6">
        <f t="shared" si="5"/>
        <v>53</v>
      </c>
      <c r="AA16" s="50">
        <v>23</v>
      </c>
      <c r="AB16" s="50">
        <v>47</v>
      </c>
      <c r="AC16" s="50">
        <v>2</v>
      </c>
      <c r="AD16" s="6">
        <f t="shared" si="6"/>
        <v>70</v>
      </c>
      <c r="AE16" s="50">
        <v>23</v>
      </c>
      <c r="AF16" s="50">
        <v>45</v>
      </c>
      <c r="AG16" s="50">
        <v>2</v>
      </c>
      <c r="AH16" s="6">
        <f t="shared" si="7"/>
        <v>68</v>
      </c>
      <c r="AI16" s="6">
        <f t="shared" si="8"/>
        <v>13</v>
      </c>
      <c r="AJ16" s="4">
        <v>3</v>
      </c>
      <c r="AK16" s="47">
        <f t="shared" si="9"/>
        <v>360</v>
      </c>
      <c r="AL16" s="5">
        <f t="shared" si="10"/>
        <v>48</v>
      </c>
    </row>
    <row r="17" spans="1:38" ht="15">
      <c r="A17" s="6">
        <v>7</v>
      </c>
      <c r="B17" s="50" t="s">
        <v>39</v>
      </c>
      <c r="C17" s="50">
        <v>20</v>
      </c>
      <c r="D17" s="50">
        <v>32</v>
      </c>
      <c r="E17" s="50">
        <v>3</v>
      </c>
      <c r="F17" s="6">
        <f t="shared" si="0"/>
        <v>52</v>
      </c>
      <c r="G17" s="50">
        <v>19</v>
      </c>
      <c r="H17" s="50">
        <v>28</v>
      </c>
      <c r="I17" s="50">
        <v>3</v>
      </c>
      <c r="J17" s="6">
        <f t="shared" si="1"/>
        <v>47</v>
      </c>
      <c r="K17" s="50">
        <v>27</v>
      </c>
      <c r="L17" s="50">
        <v>24</v>
      </c>
      <c r="M17" s="50">
        <v>3</v>
      </c>
      <c r="N17" s="6">
        <f t="shared" si="2"/>
        <v>51</v>
      </c>
      <c r="O17" s="50">
        <v>29</v>
      </c>
      <c r="P17" s="50">
        <v>33</v>
      </c>
      <c r="Q17" s="50">
        <v>3</v>
      </c>
      <c r="R17" s="6">
        <f t="shared" si="3"/>
        <v>62</v>
      </c>
      <c r="S17" s="50">
        <v>26</v>
      </c>
      <c r="T17" s="50">
        <v>32</v>
      </c>
      <c r="U17" s="50">
        <v>3</v>
      </c>
      <c r="V17" s="6">
        <f t="shared" si="4"/>
        <v>58</v>
      </c>
      <c r="W17" s="50">
        <v>27</v>
      </c>
      <c r="X17" s="50">
        <v>27</v>
      </c>
      <c r="Y17" s="50">
        <v>3</v>
      </c>
      <c r="Z17" s="6">
        <f t="shared" si="5"/>
        <v>54</v>
      </c>
      <c r="AA17" s="50">
        <v>25</v>
      </c>
      <c r="AB17" s="50">
        <v>49</v>
      </c>
      <c r="AC17" s="50">
        <v>2</v>
      </c>
      <c r="AD17" s="6">
        <f t="shared" si="6"/>
        <v>74</v>
      </c>
      <c r="AE17" s="50">
        <v>25</v>
      </c>
      <c r="AF17" s="50">
        <v>49</v>
      </c>
      <c r="AG17" s="50">
        <v>2</v>
      </c>
      <c r="AH17" s="6">
        <f t="shared" si="7"/>
        <v>74</v>
      </c>
      <c r="AI17" s="6">
        <f t="shared" si="8"/>
        <v>22</v>
      </c>
      <c r="AJ17" s="4">
        <v>0</v>
      </c>
      <c r="AK17" s="47">
        <f t="shared" si="9"/>
        <v>472</v>
      </c>
      <c r="AL17" s="5">
        <f t="shared" si="10"/>
        <v>62.93333333333333</v>
      </c>
    </row>
    <row r="18" spans="1:38" ht="15">
      <c r="A18" s="6">
        <v>8</v>
      </c>
      <c r="B18" s="50" t="s">
        <v>236</v>
      </c>
      <c r="C18" s="50">
        <v>20</v>
      </c>
      <c r="D18" s="50">
        <v>30</v>
      </c>
      <c r="E18" s="50">
        <v>3</v>
      </c>
      <c r="F18" s="6">
        <f t="shared" si="0"/>
        <v>50</v>
      </c>
      <c r="G18" s="50">
        <v>16</v>
      </c>
      <c r="H18" s="50">
        <v>26</v>
      </c>
      <c r="I18" s="50">
        <v>3</v>
      </c>
      <c r="J18" s="6">
        <f t="shared" si="1"/>
        <v>42</v>
      </c>
      <c r="K18" s="50">
        <v>25</v>
      </c>
      <c r="L18" s="50">
        <v>26</v>
      </c>
      <c r="M18" s="50">
        <v>3</v>
      </c>
      <c r="N18" s="6">
        <f t="shared" si="2"/>
        <v>51</v>
      </c>
      <c r="O18" s="50">
        <v>25</v>
      </c>
      <c r="P18" s="50">
        <v>38</v>
      </c>
      <c r="Q18" s="50">
        <v>3</v>
      </c>
      <c r="R18" s="6">
        <f t="shared" si="3"/>
        <v>63</v>
      </c>
      <c r="S18" s="50">
        <v>19</v>
      </c>
      <c r="T18" s="50">
        <v>13</v>
      </c>
      <c r="U18" s="50">
        <v>0</v>
      </c>
      <c r="V18" s="6">
        <f t="shared" si="4"/>
        <v>32</v>
      </c>
      <c r="W18" s="50">
        <v>23</v>
      </c>
      <c r="X18" s="50">
        <v>24</v>
      </c>
      <c r="Y18" s="50">
        <v>3</v>
      </c>
      <c r="Z18" s="6">
        <f t="shared" si="5"/>
        <v>47</v>
      </c>
      <c r="AA18" s="50">
        <v>24</v>
      </c>
      <c r="AB18" s="50">
        <v>49</v>
      </c>
      <c r="AC18" s="50">
        <v>2</v>
      </c>
      <c r="AD18" s="6">
        <f t="shared" si="6"/>
        <v>73</v>
      </c>
      <c r="AE18" s="50">
        <v>23</v>
      </c>
      <c r="AF18" s="50">
        <v>46</v>
      </c>
      <c r="AG18" s="50">
        <v>2</v>
      </c>
      <c r="AH18" s="6">
        <f t="shared" si="7"/>
        <v>69</v>
      </c>
      <c r="AI18" s="6">
        <f t="shared" si="8"/>
        <v>19</v>
      </c>
      <c r="AJ18" s="4">
        <v>1</v>
      </c>
      <c r="AK18" s="47">
        <f t="shared" si="9"/>
        <v>427</v>
      </c>
      <c r="AL18" s="5">
        <f t="shared" si="10"/>
        <v>56.93333333333334</v>
      </c>
    </row>
    <row r="19" spans="1:38" ht="15">
      <c r="A19" s="6">
        <v>9</v>
      </c>
      <c r="B19" s="50" t="s">
        <v>237</v>
      </c>
      <c r="C19" s="50">
        <v>22</v>
      </c>
      <c r="D19" s="50">
        <v>28</v>
      </c>
      <c r="E19" s="50">
        <v>3</v>
      </c>
      <c r="F19" s="6">
        <f t="shared" si="0"/>
        <v>50</v>
      </c>
      <c r="G19" s="50">
        <v>19</v>
      </c>
      <c r="H19" s="50">
        <v>38</v>
      </c>
      <c r="I19" s="50">
        <v>3</v>
      </c>
      <c r="J19" s="6">
        <f t="shared" si="1"/>
        <v>57</v>
      </c>
      <c r="K19" s="50">
        <v>25</v>
      </c>
      <c r="L19" s="50">
        <v>36</v>
      </c>
      <c r="M19" s="50">
        <v>3</v>
      </c>
      <c r="N19" s="6">
        <f t="shared" si="2"/>
        <v>61</v>
      </c>
      <c r="O19" s="50">
        <v>24</v>
      </c>
      <c r="P19" s="50">
        <v>34</v>
      </c>
      <c r="Q19" s="50">
        <v>3</v>
      </c>
      <c r="R19" s="6">
        <f t="shared" si="3"/>
        <v>58</v>
      </c>
      <c r="S19" s="50">
        <v>27</v>
      </c>
      <c r="T19" s="50">
        <v>13</v>
      </c>
      <c r="U19" s="50">
        <v>0</v>
      </c>
      <c r="V19" s="6">
        <f t="shared" si="4"/>
        <v>40</v>
      </c>
      <c r="W19" s="50">
        <v>24</v>
      </c>
      <c r="X19" s="50">
        <v>25</v>
      </c>
      <c r="Y19" s="50">
        <v>3</v>
      </c>
      <c r="Z19" s="6">
        <f t="shared" si="5"/>
        <v>49</v>
      </c>
      <c r="AA19" s="50">
        <v>23</v>
      </c>
      <c r="AB19" s="50">
        <v>47</v>
      </c>
      <c r="AC19" s="50">
        <v>2</v>
      </c>
      <c r="AD19" s="6">
        <f t="shared" si="6"/>
        <v>70</v>
      </c>
      <c r="AE19" s="50">
        <v>23</v>
      </c>
      <c r="AF19" s="50">
        <v>49</v>
      </c>
      <c r="AG19" s="50">
        <v>2</v>
      </c>
      <c r="AH19" s="6">
        <f t="shared" si="7"/>
        <v>72</v>
      </c>
      <c r="AI19" s="6">
        <f t="shared" si="8"/>
        <v>19</v>
      </c>
      <c r="AJ19" s="4">
        <v>1</v>
      </c>
      <c r="AK19" s="47">
        <f t="shared" si="9"/>
        <v>457</v>
      </c>
      <c r="AL19" s="5">
        <f t="shared" si="10"/>
        <v>60.93333333333333</v>
      </c>
    </row>
    <row r="20" spans="1:38" ht="15">
      <c r="A20" s="6">
        <v>10</v>
      </c>
      <c r="B20" s="50" t="s">
        <v>223</v>
      </c>
      <c r="C20" s="50">
        <v>23</v>
      </c>
      <c r="D20" s="50">
        <v>36</v>
      </c>
      <c r="E20" s="50">
        <v>3</v>
      </c>
      <c r="F20" s="6">
        <f t="shared" si="0"/>
        <v>59</v>
      </c>
      <c r="G20" s="50">
        <v>17</v>
      </c>
      <c r="H20" s="50">
        <v>29</v>
      </c>
      <c r="I20" s="50">
        <v>3</v>
      </c>
      <c r="J20" s="6">
        <f t="shared" si="1"/>
        <v>46</v>
      </c>
      <c r="K20" s="50">
        <v>25</v>
      </c>
      <c r="L20" s="50">
        <v>29</v>
      </c>
      <c r="M20" s="50">
        <v>3</v>
      </c>
      <c r="N20" s="6">
        <f t="shared" si="2"/>
        <v>54</v>
      </c>
      <c r="O20" s="50">
        <v>26</v>
      </c>
      <c r="P20" s="50">
        <v>24</v>
      </c>
      <c r="Q20" s="50">
        <v>3</v>
      </c>
      <c r="R20" s="6">
        <f t="shared" si="3"/>
        <v>50</v>
      </c>
      <c r="S20" s="50">
        <v>25</v>
      </c>
      <c r="T20" s="50">
        <v>35</v>
      </c>
      <c r="U20" s="50">
        <v>3</v>
      </c>
      <c r="V20" s="6">
        <f t="shared" si="4"/>
        <v>60</v>
      </c>
      <c r="W20" s="50">
        <v>23</v>
      </c>
      <c r="X20" s="50">
        <v>24</v>
      </c>
      <c r="Y20" s="50">
        <v>3</v>
      </c>
      <c r="Z20" s="6">
        <f t="shared" si="5"/>
        <v>47</v>
      </c>
      <c r="AA20" s="50">
        <v>24</v>
      </c>
      <c r="AB20" s="50">
        <v>48</v>
      </c>
      <c r="AC20" s="50">
        <v>2</v>
      </c>
      <c r="AD20" s="6">
        <f t="shared" si="6"/>
        <v>72</v>
      </c>
      <c r="AE20" s="50">
        <v>23</v>
      </c>
      <c r="AF20" s="50">
        <v>48</v>
      </c>
      <c r="AG20" s="50">
        <v>2</v>
      </c>
      <c r="AH20" s="6">
        <f t="shared" si="7"/>
        <v>71</v>
      </c>
      <c r="AI20" s="6">
        <f t="shared" si="8"/>
        <v>22</v>
      </c>
      <c r="AJ20" s="4">
        <v>0</v>
      </c>
      <c r="AK20" s="47">
        <f t="shared" si="9"/>
        <v>459</v>
      </c>
      <c r="AL20" s="5">
        <f t="shared" si="10"/>
        <v>61.199999999999996</v>
      </c>
    </row>
    <row r="21" spans="1:38" ht="15">
      <c r="A21" s="6">
        <v>11</v>
      </c>
      <c r="B21" s="50" t="s">
        <v>224</v>
      </c>
      <c r="C21" s="50">
        <v>21</v>
      </c>
      <c r="D21" s="50">
        <v>31</v>
      </c>
      <c r="E21" s="50">
        <v>3</v>
      </c>
      <c r="F21" s="6">
        <f t="shared" si="0"/>
        <v>52</v>
      </c>
      <c r="G21" s="50">
        <v>19</v>
      </c>
      <c r="H21" s="50">
        <v>30</v>
      </c>
      <c r="I21" s="50">
        <v>3</v>
      </c>
      <c r="J21" s="6">
        <f t="shared" si="1"/>
        <v>49</v>
      </c>
      <c r="K21" s="50">
        <v>23</v>
      </c>
      <c r="L21" s="50">
        <v>29</v>
      </c>
      <c r="M21" s="50">
        <v>3</v>
      </c>
      <c r="N21" s="6">
        <f t="shared" si="2"/>
        <v>52</v>
      </c>
      <c r="O21" s="50">
        <v>24</v>
      </c>
      <c r="P21" s="50">
        <v>46</v>
      </c>
      <c r="Q21" s="50">
        <v>3</v>
      </c>
      <c r="R21" s="6">
        <f t="shared" si="3"/>
        <v>70</v>
      </c>
      <c r="S21" s="50">
        <v>23</v>
      </c>
      <c r="T21" s="50">
        <v>42</v>
      </c>
      <c r="U21" s="50">
        <v>3</v>
      </c>
      <c r="V21" s="6">
        <f t="shared" si="4"/>
        <v>65</v>
      </c>
      <c r="W21" s="50">
        <v>26</v>
      </c>
      <c r="X21" s="50">
        <v>33</v>
      </c>
      <c r="Y21" s="50">
        <v>3</v>
      </c>
      <c r="Z21" s="6">
        <f t="shared" si="5"/>
        <v>59</v>
      </c>
      <c r="AA21" s="50">
        <v>22</v>
      </c>
      <c r="AB21" s="50">
        <v>46</v>
      </c>
      <c r="AC21" s="50">
        <v>2</v>
      </c>
      <c r="AD21" s="6">
        <f t="shared" si="6"/>
        <v>68</v>
      </c>
      <c r="AE21" s="50">
        <v>24</v>
      </c>
      <c r="AF21" s="50">
        <v>49</v>
      </c>
      <c r="AG21" s="50">
        <v>2</v>
      </c>
      <c r="AH21" s="6">
        <f t="shared" si="7"/>
        <v>73</v>
      </c>
      <c r="AI21" s="6">
        <f t="shared" si="8"/>
        <v>22</v>
      </c>
      <c r="AJ21" s="4">
        <v>0</v>
      </c>
      <c r="AK21" s="47">
        <f t="shared" si="9"/>
        <v>488</v>
      </c>
      <c r="AL21" s="5">
        <f t="shared" si="10"/>
        <v>65.06666666666666</v>
      </c>
    </row>
    <row r="22" spans="1:38" ht="15">
      <c r="A22" s="6">
        <v>12</v>
      </c>
      <c r="B22" s="50" t="s">
        <v>225</v>
      </c>
      <c r="C22" s="50">
        <v>19</v>
      </c>
      <c r="D22" s="50">
        <v>33</v>
      </c>
      <c r="E22" s="50">
        <v>3</v>
      </c>
      <c r="F22" s="6">
        <f t="shared" si="0"/>
        <v>52</v>
      </c>
      <c r="G22" s="50">
        <v>18</v>
      </c>
      <c r="H22" s="50">
        <v>25</v>
      </c>
      <c r="I22" s="50">
        <v>3</v>
      </c>
      <c r="J22" s="6">
        <f t="shared" si="1"/>
        <v>43</v>
      </c>
      <c r="K22" s="50">
        <v>23</v>
      </c>
      <c r="L22" s="50">
        <v>6</v>
      </c>
      <c r="M22" s="50">
        <v>0</v>
      </c>
      <c r="N22" s="6">
        <f t="shared" si="2"/>
        <v>29</v>
      </c>
      <c r="O22" s="50">
        <v>25</v>
      </c>
      <c r="P22" s="50">
        <v>31</v>
      </c>
      <c r="Q22" s="50">
        <v>3</v>
      </c>
      <c r="R22" s="6">
        <f t="shared" si="3"/>
        <v>56</v>
      </c>
      <c r="S22" s="50">
        <v>17</v>
      </c>
      <c r="T22" s="50">
        <v>10</v>
      </c>
      <c r="U22" s="50">
        <v>0</v>
      </c>
      <c r="V22" s="6">
        <f t="shared" si="4"/>
        <v>27</v>
      </c>
      <c r="W22" s="50">
        <v>22</v>
      </c>
      <c r="X22" s="50">
        <v>24</v>
      </c>
      <c r="Y22" s="50">
        <v>3</v>
      </c>
      <c r="Z22" s="6">
        <f t="shared" si="5"/>
        <v>46</v>
      </c>
      <c r="AA22" s="50">
        <v>22</v>
      </c>
      <c r="AB22" s="50">
        <v>46</v>
      </c>
      <c r="AC22" s="50">
        <v>2</v>
      </c>
      <c r="AD22" s="6">
        <f t="shared" si="6"/>
        <v>68</v>
      </c>
      <c r="AE22" s="50">
        <v>22</v>
      </c>
      <c r="AF22" s="50">
        <v>47</v>
      </c>
      <c r="AG22" s="50">
        <v>2</v>
      </c>
      <c r="AH22" s="6">
        <f t="shared" si="7"/>
        <v>69</v>
      </c>
      <c r="AI22" s="6">
        <f t="shared" si="8"/>
        <v>16</v>
      </c>
      <c r="AJ22" s="4">
        <v>2</v>
      </c>
      <c r="AK22" s="47">
        <f t="shared" si="9"/>
        <v>390</v>
      </c>
      <c r="AL22" s="5">
        <f t="shared" si="10"/>
        <v>52</v>
      </c>
    </row>
    <row r="23" spans="1:38" ht="15">
      <c r="A23" s="6">
        <v>13</v>
      </c>
      <c r="B23" s="50" t="s">
        <v>226</v>
      </c>
      <c r="C23" s="50">
        <v>23</v>
      </c>
      <c r="D23" s="50">
        <v>37</v>
      </c>
      <c r="E23" s="50">
        <v>3</v>
      </c>
      <c r="F23" s="6">
        <f t="shared" si="0"/>
        <v>60</v>
      </c>
      <c r="G23" s="50">
        <v>20</v>
      </c>
      <c r="H23" s="50">
        <v>43</v>
      </c>
      <c r="I23" s="50">
        <v>3</v>
      </c>
      <c r="J23" s="6">
        <f t="shared" si="1"/>
        <v>63</v>
      </c>
      <c r="K23" s="50">
        <v>26</v>
      </c>
      <c r="L23" s="50">
        <v>33</v>
      </c>
      <c r="M23" s="50">
        <v>3</v>
      </c>
      <c r="N23" s="6">
        <f t="shared" si="2"/>
        <v>59</v>
      </c>
      <c r="O23" s="50">
        <v>26</v>
      </c>
      <c r="P23" s="50">
        <v>37</v>
      </c>
      <c r="Q23" s="50">
        <v>3</v>
      </c>
      <c r="R23" s="6">
        <f t="shared" si="3"/>
        <v>63</v>
      </c>
      <c r="S23" s="50">
        <v>25</v>
      </c>
      <c r="T23" s="50">
        <v>36</v>
      </c>
      <c r="U23" s="50">
        <v>3</v>
      </c>
      <c r="V23" s="6">
        <f t="shared" si="4"/>
        <v>61</v>
      </c>
      <c r="W23" s="50">
        <v>28</v>
      </c>
      <c r="X23" s="50">
        <v>45</v>
      </c>
      <c r="Y23" s="50">
        <v>3</v>
      </c>
      <c r="Z23" s="6">
        <f t="shared" si="5"/>
        <v>73</v>
      </c>
      <c r="AA23" s="50">
        <v>24</v>
      </c>
      <c r="AB23" s="50">
        <v>50</v>
      </c>
      <c r="AC23" s="50">
        <v>2</v>
      </c>
      <c r="AD23" s="6">
        <f t="shared" si="6"/>
        <v>74</v>
      </c>
      <c r="AE23" s="50">
        <v>24</v>
      </c>
      <c r="AF23" s="50">
        <v>49</v>
      </c>
      <c r="AG23" s="50">
        <v>2</v>
      </c>
      <c r="AH23" s="6">
        <f t="shared" si="7"/>
        <v>73</v>
      </c>
      <c r="AI23" s="6">
        <f t="shared" si="8"/>
        <v>22</v>
      </c>
      <c r="AJ23" s="4">
        <v>0</v>
      </c>
      <c r="AK23" s="47">
        <f t="shared" si="9"/>
        <v>526</v>
      </c>
      <c r="AL23" s="5">
        <f t="shared" si="10"/>
        <v>70.13333333333334</v>
      </c>
    </row>
    <row r="24" spans="1:38" ht="15">
      <c r="A24" s="6">
        <v>14</v>
      </c>
      <c r="B24" s="50" t="s">
        <v>40</v>
      </c>
      <c r="C24" s="50">
        <v>26</v>
      </c>
      <c r="D24" s="50">
        <v>42</v>
      </c>
      <c r="E24" s="50">
        <v>3</v>
      </c>
      <c r="F24" s="6">
        <f t="shared" si="0"/>
        <v>68</v>
      </c>
      <c r="G24" s="50">
        <v>19</v>
      </c>
      <c r="H24" s="50">
        <v>34</v>
      </c>
      <c r="I24" s="50">
        <v>3</v>
      </c>
      <c r="J24" s="6">
        <f t="shared" si="1"/>
        <v>53</v>
      </c>
      <c r="K24" s="50">
        <v>30</v>
      </c>
      <c r="L24" s="50">
        <v>16</v>
      </c>
      <c r="M24" s="50">
        <v>0</v>
      </c>
      <c r="N24" s="6">
        <f t="shared" si="2"/>
        <v>46</v>
      </c>
      <c r="O24" s="50">
        <v>29</v>
      </c>
      <c r="P24" s="50">
        <v>24</v>
      </c>
      <c r="Q24" s="50">
        <v>3</v>
      </c>
      <c r="R24" s="6">
        <f t="shared" si="3"/>
        <v>53</v>
      </c>
      <c r="S24" s="50">
        <v>27</v>
      </c>
      <c r="T24" s="50">
        <v>38</v>
      </c>
      <c r="U24" s="50">
        <v>3</v>
      </c>
      <c r="V24" s="6">
        <f t="shared" si="4"/>
        <v>65</v>
      </c>
      <c r="W24" s="50">
        <v>27</v>
      </c>
      <c r="X24" s="50">
        <v>30</v>
      </c>
      <c r="Y24" s="50">
        <v>3</v>
      </c>
      <c r="Z24" s="6">
        <f t="shared" si="5"/>
        <v>57</v>
      </c>
      <c r="AA24" s="50">
        <v>25</v>
      </c>
      <c r="AB24" s="50">
        <v>50</v>
      </c>
      <c r="AC24" s="50">
        <v>2</v>
      </c>
      <c r="AD24" s="6">
        <f t="shared" si="6"/>
        <v>75</v>
      </c>
      <c r="AE24" s="50">
        <v>25</v>
      </c>
      <c r="AF24" s="50">
        <v>50</v>
      </c>
      <c r="AG24" s="50">
        <v>2</v>
      </c>
      <c r="AH24" s="6">
        <f t="shared" si="7"/>
        <v>75</v>
      </c>
      <c r="AI24" s="6">
        <f t="shared" si="8"/>
        <v>19</v>
      </c>
      <c r="AJ24" s="4">
        <v>1</v>
      </c>
      <c r="AK24" s="47">
        <f t="shared" si="9"/>
        <v>492</v>
      </c>
      <c r="AL24" s="5">
        <f t="shared" si="10"/>
        <v>65.60000000000001</v>
      </c>
    </row>
    <row r="25" spans="1:38" ht="15">
      <c r="A25" s="6">
        <v>15</v>
      </c>
      <c r="B25" s="50" t="s">
        <v>41</v>
      </c>
      <c r="C25" s="50">
        <v>26</v>
      </c>
      <c r="D25" s="50">
        <v>38</v>
      </c>
      <c r="E25" s="50">
        <v>3</v>
      </c>
      <c r="F25" s="6">
        <f t="shared" si="0"/>
        <v>64</v>
      </c>
      <c r="G25" s="50">
        <v>18</v>
      </c>
      <c r="H25" s="50">
        <v>31</v>
      </c>
      <c r="I25" s="50">
        <v>3</v>
      </c>
      <c r="J25" s="6">
        <f t="shared" si="1"/>
        <v>49</v>
      </c>
      <c r="K25" s="50">
        <v>29</v>
      </c>
      <c r="L25" s="50">
        <v>32</v>
      </c>
      <c r="M25" s="50">
        <v>3</v>
      </c>
      <c r="N25" s="6">
        <f t="shared" si="2"/>
        <v>61</v>
      </c>
      <c r="O25" s="50">
        <v>30</v>
      </c>
      <c r="P25" s="50">
        <v>45</v>
      </c>
      <c r="Q25" s="50">
        <v>3</v>
      </c>
      <c r="R25" s="6">
        <f t="shared" si="3"/>
        <v>75</v>
      </c>
      <c r="S25" s="50">
        <v>29</v>
      </c>
      <c r="T25" s="50">
        <v>40</v>
      </c>
      <c r="U25" s="50">
        <v>3</v>
      </c>
      <c r="V25" s="6">
        <f t="shared" si="4"/>
        <v>69</v>
      </c>
      <c r="W25" s="50">
        <v>28</v>
      </c>
      <c r="X25" s="50">
        <v>27</v>
      </c>
      <c r="Y25" s="50">
        <v>3</v>
      </c>
      <c r="Z25" s="6">
        <f t="shared" si="5"/>
        <v>55</v>
      </c>
      <c r="AA25" s="50">
        <v>24</v>
      </c>
      <c r="AB25" s="50">
        <v>50</v>
      </c>
      <c r="AC25" s="50">
        <v>2</v>
      </c>
      <c r="AD25" s="6">
        <f t="shared" si="6"/>
        <v>74</v>
      </c>
      <c r="AE25" s="50">
        <v>25</v>
      </c>
      <c r="AF25" s="50">
        <v>50</v>
      </c>
      <c r="AG25" s="50">
        <v>2</v>
      </c>
      <c r="AH25" s="6">
        <f t="shared" si="7"/>
        <v>75</v>
      </c>
      <c r="AI25" s="6">
        <f t="shared" si="8"/>
        <v>22</v>
      </c>
      <c r="AJ25" s="4">
        <v>0</v>
      </c>
      <c r="AK25" s="47">
        <f t="shared" si="9"/>
        <v>522</v>
      </c>
      <c r="AL25" s="5">
        <f t="shared" si="10"/>
        <v>69.6</v>
      </c>
    </row>
    <row r="26" spans="1:38" ht="15">
      <c r="A26" s="6">
        <v>16</v>
      </c>
      <c r="B26" s="50" t="s">
        <v>227</v>
      </c>
      <c r="C26" s="50">
        <v>24</v>
      </c>
      <c r="D26" s="50">
        <v>54</v>
      </c>
      <c r="E26" s="50">
        <v>3</v>
      </c>
      <c r="F26" s="6">
        <f t="shared" si="0"/>
        <v>78</v>
      </c>
      <c r="G26" s="50">
        <v>19</v>
      </c>
      <c r="H26" s="50">
        <v>35</v>
      </c>
      <c r="I26" s="50">
        <v>3</v>
      </c>
      <c r="J26" s="6">
        <f t="shared" si="1"/>
        <v>54</v>
      </c>
      <c r="K26" s="50">
        <v>29</v>
      </c>
      <c r="L26" s="50">
        <v>27</v>
      </c>
      <c r="M26" s="50">
        <v>3</v>
      </c>
      <c r="N26" s="6">
        <f t="shared" si="2"/>
        <v>56</v>
      </c>
      <c r="O26" s="50">
        <v>30</v>
      </c>
      <c r="P26" s="50">
        <v>51</v>
      </c>
      <c r="Q26" s="50">
        <v>3</v>
      </c>
      <c r="R26" s="6">
        <f t="shared" si="3"/>
        <v>81</v>
      </c>
      <c r="S26" s="50">
        <v>28</v>
      </c>
      <c r="T26" s="50">
        <v>29</v>
      </c>
      <c r="U26" s="50">
        <v>3</v>
      </c>
      <c r="V26" s="6">
        <f t="shared" si="4"/>
        <v>57</v>
      </c>
      <c r="W26" s="50">
        <v>25</v>
      </c>
      <c r="X26" s="50">
        <v>33</v>
      </c>
      <c r="Y26" s="50">
        <v>3</v>
      </c>
      <c r="Z26" s="6">
        <f t="shared" si="5"/>
        <v>58</v>
      </c>
      <c r="AA26" s="50">
        <v>23</v>
      </c>
      <c r="AB26" s="50">
        <v>50</v>
      </c>
      <c r="AC26" s="50">
        <v>2</v>
      </c>
      <c r="AD26" s="6">
        <f t="shared" si="6"/>
        <v>73</v>
      </c>
      <c r="AE26" s="50">
        <v>25</v>
      </c>
      <c r="AF26" s="50">
        <v>50</v>
      </c>
      <c r="AG26" s="50">
        <v>2</v>
      </c>
      <c r="AH26" s="6">
        <f t="shared" si="7"/>
        <v>75</v>
      </c>
      <c r="AI26" s="6">
        <f t="shared" si="8"/>
        <v>22</v>
      </c>
      <c r="AJ26" s="4">
        <v>0</v>
      </c>
      <c r="AK26" s="47">
        <f t="shared" si="9"/>
        <v>532</v>
      </c>
      <c r="AL26" s="5">
        <f t="shared" si="10"/>
        <v>70.93333333333334</v>
      </c>
    </row>
    <row r="27" spans="1:38" ht="15">
      <c r="A27" s="6">
        <v>17</v>
      </c>
      <c r="B27" s="50" t="s">
        <v>228</v>
      </c>
      <c r="C27" s="50">
        <v>20</v>
      </c>
      <c r="D27" s="50">
        <v>31</v>
      </c>
      <c r="E27" s="50">
        <v>3</v>
      </c>
      <c r="F27" s="6">
        <f t="shared" si="0"/>
        <v>51</v>
      </c>
      <c r="G27" s="50">
        <v>18</v>
      </c>
      <c r="H27" s="50">
        <v>36</v>
      </c>
      <c r="I27" s="50">
        <v>3</v>
      </c>
      <c r="J27" s="6">
        <f t="shared" si="1"/>
        <v>54</v>
      </c>
      <c r="K27" s="50">
        <v>24</v>
      </c>
      <c r="L27" s="50">
        <v>0</v>
      </c>
      <c r="M27" s="50">
        <v>0</v>
      </c>
      <c r="N27" s="6">
        <f t="shared" si="2"/>
        <v>24</v>
      </c>
      <c r="O27" s="50">
        <v>22</v>
      </c>
      <c r="P27" s="50">
        <v>0</v>
      </c>
      <c r="Q27" s="50">
        <v>0</v>
      </c>
      <c r="R27" s="6">
        <f t="shared" si="3"/>
        <v>22</v>
      </c>
      <c r="S27" s="50">
        <v>17</v>
      </c>
      <c r="T27" s="50">
        <v>0</v>
      </c>
      <c r="U27" s="50">
        <v>0</v>
      </c>
      <c r="V27" s="6">
        <f t="shared" si="4"/>
        <v>17</v>
      </c>
      <c r="W27" s="50">
        <v>21</v>
      </c>
      <c r="X27" s="50">
        <v>0</v>
      </c>
      <c r="Y27" s="50">
        <v>0</v>
      </c>
      <c r="Z27" s="6">
        <f t="shared" si="5"/>
        <v>21</v>
      </c>
      <c r="AA27" s="50">
        <v>22</v>
      </c>
      <c r="AB27" s="50">
        <v>46</v>
      </c>
      <c r="AC27" s="50">
        <v>2</v>
      </c>
      <c r="AD27" s="6">
        <f t="shared" si="6"/>
        <v>68</v>
      </c>
      <c r="AE27" s="50">
        <v>23</v>
      </c>
      <c r="AF27" s="50">
        <v>46</v>
      </c>
      <c r="AG27" s="50">
        <v>2</v>
      </c>
      <c r="AH27" s="6">
        <f t="shared" si="7"/>
        <v>69</v>
      </c>
      <c r="AI27" s="6">
        <f t="shared" si="8"/>
        <v>10</v>
      </c>
      <c r="AJ27" s="4">
        <v>4</v>
      </c>
      <c r="AK27" s="47">
        <f t="shared" si="9"/>
        <v>326</v>
      </c>
      <c r="AL27" s="5">
        <f t="shared" si="10"/>
        <v>43.46666666666666</v>
      </c>
    </row>
    <row r="28" spans="1:38" ht="15">
      <c r="A28" s="6">
        <v>18</v>
      </c>
      <c r="B28" s="50" t="s">
        <v>229</v>
      </c>
      <c r="C28" s="50">
        <v>22</v>
      </c>
      <c r="D28" s="50">
        <v>31</v>
      </c>
      <c r="E28" s="50">
        <v>3</v>
      </c>
      <c r="F28" s="6">
        <f t="shared" si="0"/>
        <v>53</v>
      </c>
      <c r="G28" s="50">
        <v>16</v>
      </c>
      <c r="H28" s="50">
        <v>24</v>
      </c>
      <c r="I28" s="50">
        <v>3</v>
      </c>
      <c r="J28" s="6">
        <f t="shared" si="1"/>
        <v>40</v>
      </c>
      <c r="K28" s="50">
        <v>22</v>
      </c>
      <c r="L28" s="50">
        <v>16</v>
      </c>
      <c r="M28" s="50">
        <v>0</v>
      </c>
      <c r="N28" s="6">
        <f t="shared" si="2"/>
        <v>38</v>
      </c>
      <c r="O28" s="50">
        <v>22</v>
      </c>
      <c r="P28" s="50">
        <v>24</v>
      </c>
      <c r="Q28" s="50">
        <v>3</v>
      </c>
      <c r="R28" s="6">
        <f t="shared" si="3"/>
        <v>46</v>
      </c>
      <c r="S28" s="50">
        <v>21</v>
      </c>
      <c r="T28" s="50">
        <v>34</v>
      </c>
      <c r="U28" s="50">
        <v>3</v>
      </c>
      <c r="V28" s="6">
        <f t="shared" si="4"/>
        <v>55</v>
      </c>
      <c r="W28" s="50">
        <v>24</v>
      </c>
      <c r="X28" s="50">
        <v>31</v>
      </c>
      <c r="Y28" s="50">
        <v>3</v>
      </c>
      <c r="Z28" s="6">
        <f t="shared" si="5"/>
        <v>55</v>
      </c>
      <c r="AA28" s="50">
        <v>23</v>
      </c>
      <c r="AB28" s="50">
        <v>47</v>
      </c>
      <c r="AC28" s="50">
        <v>2</v>
      </c>
      <c r="AD28" s="6">
        <f t="shared" si="6"/>
        <v>70</v>
      </c>
      <c r="AE28" s="50">
        <v>23</v>
      </c>
      <c r="AF28" s="50">
        <v>46</v>
      </c>
      <c r="AG28" s="50">
        <v>2</v>
      </c>
      <c r="AH28" s="6">
        <f t="shared" si="7"/>
        <v>69</v>
      </c>
      <c r="AI28" s="6">
        <f t="shared" si="8"/>
        <v>19</v>
      </c>
      <c r="AJ28" s="4">
        <v>1</v>
      </c>
      <c r="AK28" s="47">
        <f t="shared" si="9"/>
        <v>426</v>
      </c>
      <c r="AL28" s="5">
        <f t="shared" si="10"/>
        <v>56.8</v>
      </c>
    </row>
    <row r="29" spans="1:38" ht="15">
      <c r="A29" s="6">
        <v>19</v>
      </c>
      <c r="B29" s="50" t="s">
        <v>230</v>
      </c>
      <c r="C29" s="50">
        <v>22</v>
      </c>
      <c r="D29" s="50">
        <v>24</v>
      </c>
      <c r="E29" s="50">
        <v>3</v>
      </c>
      <c r="F29" s="6">
        <f t="shared" si="0"/>
        <v>46</v>
      </c>
      <c r="G29" s="50">
        <v>16</v>
      </c>
      <c r="H29" s="50">
        <v>28</v>
      </c>
      <c r="I29" s="50">
        <v>3</v>
      </c>
      <c r="J29" s="6">
        <f t="shared" si="1"/>
        <v>44</v>
      </c>
      <c r="K29" s="50">
        <v>22</v>
      </c>
      <c r="L29" s="50">
        <v>15</v>
      </c>
      <c r="M29" s="50">
        <v>0</v>
      </c>
      <c r="N29" s="6">
        <f t="shared" si="2"/>
        <v>37</v>
      </c>
      <c r="O29" s="50">
        <v>23</v>
      </c>
      <c r="P29" s="50">
        <v>24</v>
      </c>
      <c r="Q29" s="50">
        <v>3</v>
      </c>
      <c r="R29" s="6">
        <f t="shared" si="3"/>
        <v>47</v>
      </c>
      <c r="S29" s="50">
        <v>20</v>
      </c>
      <c r="T29" s="50">
        <v>9</v>
      </c>
      <c r="U29" s="50">
        <v>0</v>
      </c>
      <c r="V29" s="6">
        <f t="shared" si="4"/>
        <v>29</v>
      </c>
      <c r="W29" s="50">
        <v>22</v>
      </c>
      <c r="X29" s="50">
        <v>19</v>
      </c>
      <c r="Y29" s="50">
        <v>0</v>
      </c>
      <c r="Z29" s="6">
        <f t="shared" si="5"/>
        <v>41</v>
      </c>
      <c r="AA29" s="50">
        <v>23</v>
      </c>
      <c r="AB29" s="50">
        <v>47</v>
      </c>
      <c r="AC29" s="50">
        <v>2</v>
      </c>
      <c r="AD29" s="6">
        <f t="shared" si="6"/>
        <v>70</v>
      </c>
      <c r="AE29" s="50">
        <v>22</v>
      </c>
      <c r="AF29" s="50">
        <v>45</v>
      </c>
      <c r="AG29" s="50">
        <v>2</v>
      </c>
      <c r="AH29" s="6">
        <f t="shared" si="7"/>
        <v>67</v>
      </c>
      <c r="AI29" s="6">
        <f t="shared" si="8"/>
        <v>13</v>
      </c>
      <c r="AJ29" s="4">
        <v>3</v>
      </c>
      <c r="AK29" s="47">
        <f t="shared" si="9"/>
        <v>381</v>
      </c>
      <c r="AL29" s="5">
        <f t="shared" si="10"/>
        <v>50.8</v>
      </c>
    </row>
    <row r="30" spans="1:40" ht="15">
      <c r="A30" s="6">
        <v>20</v>
      </c>
      <c r="B30" s="50" t="s">
        <v>231</v>
      </c>
      <c r="C30" s="50">
        <v>21</v>
      </c>
      <c r="D30" s="50">
        <v>39</v>
      </c>
      <c r="E30" s="50">
        <v>3</v>
      </c>
      <c r="F30" s="6">
        <v>22</v>
      </c>
      <c r="G30" s="50">
        <v>16</v>
      </c>
      <c r="H30" s="50">
        <v>32</v>
      </c>
      <c r="I30" s="50">
        <v>3</v>
      </c>
      <c r="J30" s="6">
        <v>22</v>
      </c>
      <c r="K30" s="50">
        <v>22</v>
      </c>
      <c r="L30" s="50">
        <v>12</v>
      </c>
      <c r="M30" s="50">
        <v>0</v>
      </c>
      <c r="N30" s="6">
        <v>17</v>
      </c>
      <c r="O30" s="50">
        <v>25</v>
      </c>
      <c r="P30" s="50">
        <v>44</v>
      </c>
      <c r="Q30" s="50">
        <v>3</v>
      </c>
      <c r="R30" s="6">
        <f t="shared" si="3"/>
        <v>69</v>
      </c>
      <c r="S30" s="50">
        <v>17</v>
      </c>
      <c r="T30" s="50">
        <v>14</v>
      </c>
      <c r="U30" s="50">
        <v>0</v>
      </c>
      <c r="V30" s="6">
        <f t="shared" si="4"/>
        <v>31</v>
      </c>
      <c r="W30" s="50">
        <v>21</v>
      </c>
      <c r="X30" s="50">
        <v>24</v>
      </c>
      <c r="Y30" s="50">
        <v>3</v>
      </c>
      <c r="Z30" s="6">
        <v>21</v>
      </c>
      <c r="AA30" s="50">
        <v>22</v>
      </c>
      <c r="AB30" s="50">
        <v>48</v>
      </c>
      <c r="AC30" s="50">
        <v>2</v>
      </c>
      <c r="AD30" s="6">
        <f t="shared" si="6"/>
        <v>70</v>
      </c>
      <c r="AE30" s="50">
        <v>24</v>
      </c>
      <c r="AF30" s="50">
        <v>48</v>
      </c>
      <c r="AG30" s="50">
        <v>2</v>
      </c>
      <c r="AH30" s="6">
        <f t="shared" si="7"/>
        <v>72</v>
      </c>
      <c r="AI30" s="6">
        <f t="shared" si="8"/>
        <v>16</v>
      </c>
      <c r="AJ30" s="4">
        <v>2</v>
      </c>
      <c r="AK30" s="47">
        <f t="shared" si="9"/>
        <v>324</v>
      </c>
      <c r="AL30" s="5">
        <f t="shared" si="10"/>
        <v>43.2</v>
      </c>
      <c r="AN30">
        <f>9/20*100</f>
        <v>45</v>
      </c>
    </row>
    <row r="31" spans="40:41" ht="15">
      <c r="AN31">
        <v>20</v>
      </c>
      <c r="AO31" t="s">
        <v>403</v>
      </c>
    </row>
    <row r="32" spans="40:41" ht="15">
      <c r="AN32">
        <v>9</v>
      </c>
      <c r="AO32" t="s">
        <v>402</v>
      </c>
    </row>
    <row r="33" spans="40:41" ht="15">
      <c r="AN33">
        <v>11</v>
      </c>
      <c r="AO33" t="s">
        <v>404</v>
      </c>
    </row>
  </sheetData>
  <sheetProtection/>
  <mergeCells count="18">
    <mergeCell ref="AJ9:AJ10"/>
    <mergeCell ref="AK9:AK10"/>
    <mergeCell ref="A5:AL5"/>
    <mergeCell ref="A6:AL6"/>
    <mergeCell ref="A7:AL7"/>
    <mergeCell ref="A8:AL8"/>
    <mergeCell ref="A9:A10"/>
    <mergeCell ref="B9:B10"/>
    <mergeCell ref="C9:F9"/>
    <mergeCell ref="G9:J9"/>
    <mergeCell ref="K9:N9"/>
    <mergeCell ref="O9:R9"/>
    <mergeCell ref="AL9:AL10"/>
    <mergeCell ref="S9:V9"/>
    <mergeCell ref="W9:Z9"/>
    <mergeCell ref="AA9:AD9"/>
    <mergeCell ref="AE9:AH9"/>
    <mergeCell ref="AI9:AI10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S61"/>
  <sheetViews>
    <sheetView zoomScalePageLayoutView="0" workbookViewId="0" topLeftCell="A2">
      <selection activeCell="AQ15" sqref="AQ15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4" width="4.00390625" style="0" bestFit="1" customWidth="1"/>
    <col min="5" max="5" width="2.7109375" style="0" bestFit="1" customWidth="1"/>
    <col min="6" max="8" width="4.00390625" style="0" bestFit="1" customWidth="1"/>
    <col min="9" max="9" width="2.7109375" style="0" bestFit="1" customWidth="1"/>
    <col min="10" max="12" width="4.00390625" style="0" bestFit="1" customWidth="1"/>
    <col min="13" max="13" width="2.7109375" style="0" bestFit="1" customWidth="1"/>
    <col min="14" max="16" width="4.00390625" style="0" bestFit="1" customWidth="1"/>
    <col min="17" max="17" width="2.7109375" style="0" bestFit="1" customWidth="1"/>
    <col min="18" max="20" width="4.00390625" style="0" bestFit="1" customWidth="1"/>
    <col min="21" max="21" width="2.7109375" style="0" bestFit="1" customWidth="1"/>
    <col min="22" max="24" width="4.00390625" style="0" bestFit="1" customWidth="1"/>
    <col min="25" max="25" width="2.7109375" style="0" bestFit="1" customWidth="1"/>
    <col min="26" max="28" width="4.00390625" style="0" bestFit="1" customWidth="1"/>
    <col min="29" max="29" width="2.7109375" style="0" bestFit="1" customWidth="1"/>
    <col min="30" max="30" width="4.00390625" style="0" bestFit="1" customWidth="1"/>
    <col min="31" max="34" width="4.00390625" style="0" customWidth="1"/>
    <col min="35" max="36" width="4.00390625" style="0" bestFit="1" customWidth="1"/>
    <col min="37" max="37" width="2.7109375" style="0" bestFit="1" customWidth="1"/>
    <col min="38" max="38" width="4.00390625" style="0" bestFit="1" customWidth="1"/>
    <col min="39" max="39" width="7.421875" style="0" bestFit="1" customWidth="1"/>
    <col min="40" max="40" width="6.7109375" style="0" bestFit="1" customWidth="1"/>
    <col min="41" max="41" width="5.57421875" style="0" bestFit="1" customWidth="1"/>
    <col min="42" max="42" width="6.8515625" style="0" bestFit="1" customWidth="1"/>
  </cols>
  <sheetData>
    <row r="5" spans="1:42" ht="15.75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</row>
    <row r="6" spans="1:42" ht="15.75">
      <c r="A6" s="61" t="s">
        <v>14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</row>
    <row r="7" spans="1:42" ht="17.25">
      <c r="A7" s="62" t="s">
        <v>321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</row>
    <row r="8" spans="1:42" ht="17.25">
      <c r="A8" s="62" t="s">
        <v>401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</row>
    <row r="9" spans="1:42" ht="47.25" customHeight="1">
      <c r="A9" s="63" t="s">
        <v>2</v>
      </c>
      <c r="B9" s="63" t="s">
        <v>3</v>
      </c>
      <c r="C9" s="56" t="s">
        <v>384</v>
      </c>
      <c r="D9" s="57"/>
      <c r="E9" s="57"/>
      <c r="F9" s="58"/>
      <c r="G9" s="56" t="s">
        <v>386</v>
      </c>
      <c r="H9" s="57"/>
      <c r="I9" s="57"/>
      <c r="J9" s="58"/>
      <c r="K9" s="56" t="s">
        <v>388</v>
      </c>
      <c r="L9" s="57"/>
      <c r="M9" s="57"/>
      <c r="N9" s="58"/>
      <c r="O9" s="56" t="s">
        <v>390</v>
      </c>
      <c r="P9" s="57"/>
      <c r="Q9" s="57"/>
      <c r="R9" s="58"/>
      <c r="S9" s="56" t="s">
        <v>392</v>
      </c>
      <c r="T9" s="57"/>
      <c r="U9" s="57"/>
      <c r="V9" s="58"/>
      <c r="W9" s="56" t="s">
        <v>394</v>
      </c>
      <c r="X9" s="57"/>
      <c r="Y9" s="57"/>
      <c r="Z9" s="58"/>
      <c r="AA9" s="56" t="s">
        <v>396</v>
      </c>
      <c r="AB9" s="57"/>
      <c r="AC9" s="57"/>
      <c r="AD9" s="58"/>
      <c r="AE9" s="56" t="s">
        <v>398</v>
      </c>
      <c r="AF9" s="57"/>
      <c r="AG9" s="57"/>
      <c r="AH9" s="58"/>
      <c r="AI9" s="56" t="s">
        <v>400</v>
      </c>
      <c r="AJ9" s="57"/>
      <c r="AK9" s="57"/>
      <c r="AL9" s="58"/>
      <c r="AM9" s="59" t="s">
        <v>4</v>
      </c>
      <c r="AN9" s="59" t="s">
        <v>5</v>
      </c>
      <c r="AO9" s="59" t="s">
        <v>6</v>
      </c>
      <c r="AP9" s="59" t="s">
        <v>7</v>
      </c>
    </row>
    <row r="10" spans="1:42" ht="15">
      <c r="A10" s="63"/>
      <c r="B10" s="63"/>
      <c r="C10" s="2" t="s">
        <v>8</v>
      </c>
      <c r="D10" s="2" t="s">
        <v>9</v>
      </c>
      <c r="E10" s="2" t="s">
        <v>10</v>
      </c>
      <c r="F10" s="2" t="s">
        <v>11</v>
      </c>
      <c r="G10" s="2" t="s">
        <v>8</v>
      </c>
      <c r="H10" s="2" t="s">
        <v>9</v>
      </c>
      <c r="I10" s="2" t="s">
        <v>10</v>
      </c>
      <c r="J10" s="2" t="s">
        <v>11</v>
      </c>
      <c r="K10" s="2" t="s">
        <v>8</v>
      </c>
      <c r="L10" s="2" t="s">
        <v>9</v>
      </c>
      <c r="M10" s="2" t="s">
        <v>10</v>
      </c>
      <c r="N10" s="2" t="s">
        <v>11</v>
      </c>
      <c r="O10" s="2" t="s">
        <v>8</v>
      </c>
      <c r="P10" s="2" t="s">
        <v>9</v>
      </c>
      <c r="Q10" s="2" t="s">
        <v>10</v>
      </c>
      <c r="R10" s="2" t="s">
        <v>11</v>
      </c>
      <c r="S10" s="2" t="s">
        <v>8</v>
      </c>
      <c r="T10" s="2" t="s">
        <v>9</v>
      </c>
      <c r="U10" s="2" t="s">
        <v>10</v>
      </c>
      <c r="V10" s="2" t="s">
        <v>11</v>
      </c>
      <c r="W10" s="2" t="s">
        <v>8</v>
      </c>
      <c r="X10" s="2" t="s">
        <v>9</v>
      </c>
      <c r="Y10" s="2" t="s">
        <v>10</v>
      </c>
      <c r="Z10" s="2" t="s">
        <v>11</v>
      </c>
      <c r="AA10" s="2" t="s">
        <v>8</v>
      </c>
      <c r="AB10" s="2" t="s">
        <v>9</v>
      </c>
      <c r="AC10" s="2" t="s">
        <v>10</v>
      </c>
      <c r="AD10" s="2" t="s">
        <v>11</v>
      </c>
      <c r="AE10" s="33" t="s">
        <v>8</v>
      </c>
      <c r="AF10" s="33" t="s">
        <v>9</v>
      </c>
      <c r="AG10" s="33" t="s">
        <v>10</v>
      </c>
      <c r="AH10" s="33" t="s">
        <v>11</v>
      </c>
      <c r="AI10" s="33" t="s">
        <v>8</v>
      </c>
      <c r="AJ10" s="33" t="s">
        <v>9</v>
      </c>
      <c r="AK10" s="33" t="s">
        <v>10</v>
      </c>
      <c r="AL10" s="33" t="s">
        <v>11</v>
      </c>
      <c r="AM10" s="60"/>
      <c r="AN10" s="60"/>
      <c r="AO10" s="60"/>
      <c r="AP10" s="60"/>
    </row>
    <row r="11" spans="1:42" ht="15">
      <c r="A11" s="4">
        <v>1</v>
      </c>
      <c r="B11" s="49" t="s">
        <v>238</v>
      </c>
      <c r="C11" s="49">
        <v>28</v>
      </c>
      <c r="D11" s="49">
        <v>48</v>
      </c>
      <c r="E11" s="49">
        <v>3</v>
      </c>
      <c r="F11" s="47">
        <f aca="true" t="shared" si="0" ref="F11:F56">C11+D11</f>
        <v>76</v>
      </c>
      <c r="G11" s="49">
        <v>26</v>
      </c>
      <c r="H11" s="49">
        <v>31</v>
      </c>
      <c r="I11" s="49">
        <v>3</v>
      </c>
      <c r="J11" s="47">
        <f aca="true" t="shared" si="1" ref="J11:J56">G11+H11</f>
        <v>57</v>
      </c>
      <c r="K11" s="49">
        <v>28</v>
      </c>
      <c r="L11" s="49">
        <v>34</v>
      </c>
      <c r="M11" s="49">
        <v>3</v>
      </c>
      <c r="N11" s="47">
        <f aca="true" t="shared" si="2" ref="N11:N56">K11+L11</f>
        <v>62</v>
      </c>
      <c r="O11" s="49">
        <v>25</v>
      </c>
      <c r="P11" s="49">
        <v>46</v>
      </c>
      <c r="Q11" s="49">
        <v>3</v>
      </c>
      <c r="R11" s="47">
        <f aca="true" t="shared" si="3" ref="R11:R56">O11+P11</f>
        <v>71</v>
      </c>
      <c r="S11" s="49">
        <v>29</v>
      </c>
      <c r="T11" s="49">
        <v>47</v>
      </c>
      <c r="U11" s="49">
        <v>3</v>
      </c>
      <c r="V11" s="47">
        <f aca="true" t="shared" si="4" ref="V11:V56">S11+T11</f>
        <v>76</v>
      </c>
      <c r="W11" s="49">
        <v>25</v>
      </c>
      <c r="X11" s="49">
        <v>50</v>
      </c>
      <c r="Y11" s="49">
        <v>2</v>
      </c>
      <c r="Z11" s="47">
        <f aca="true" t="shared" si="5" ref="Z11:Z24">W11+X11</f>
        <v>75</v>
      </c>
      <c r="AA11" s="49">
        <v>24</v>
      </c>
      <c r="AB11" s="49">
        <v>47</v>
      </c>
      <c r="AC11" s="49">
        <v>2</v>
      </c>
      <c r="AD11" s="47">
        <f aca="true" t="shared" si="6" ref="AD11:AD24">AA11+AB11</f>
        <v>71</v>
      </c>
      <c r="AE11" s="49">
        <v>24</v>
      </c>
      <c r="AF11" s="49">
        <v>48</v>
      </c>
      <c r="AG11" s="49">
        <v>2</v>
      </c>
      <c r="AH11" s="47">
        <f aca="true" t="shared" si="7" ref="AH11:AH24">AE11+AF11</f>
        <v>72</v>
      </c>
      <c r="AI11" s="49">
        <v>24</v>
      </c>
      <c r="AJ11" s="49">
        <v>49</v>
      </c>
      <c r="AK11" s="49">
        <v>2</v>
      </c>
      <c r="AL11" s="47">
        <f aca="true" t="shared" si="8" ref="AL11:AL56">AI11+AJ11</f>
        <v>73</v>
      </c>
      <c r="AM11" s="47">
        <f aca="true" t="shared" si="9" ref="AM11:AM56">E11+I11+M11+Q11+U11+Y11+AC11+AG11+AK11</f>
        <v>23</v>
      </c>
      <c r="AN11" s="34">
        <v>0</v>
      </c>
      <c r="AO11" s="34">
        <f aca="true" t="shared" si="10" ref="AO11:AO56">F11+J11+N11+R11+V11+Z11+AD11+AH11+AL11</f>
        <v>633</v>
      </c>
      <c r="AP11" s="5">
        <f aca="true" t="shared" si="11" ref="AP11:AP56">AO11/800*100</f>
        <v>79.125</v>
      </c>
    </row>
    <row r="12" spans="1:42" ht="15">
      <c r="A12" s="43">
        <v>2</v>
      </c>
      <c r="B12" s="49" t="s">
        <v>42</v>
      </c>
      <c r="C12" s="49">
        <v>26</v>
      </c>
      <c r="D12" s="49">
        <v>35</v>
      </c>
      <c r="E12" s="49">
        <v>3</v>
      </c>
      <c r="F12" s="47">
        <f t="shared" si="0"/>
        <v>61</v>
      </c>
      <c r="G12" s="49">
        <v>23</v>
      </c>
      <c r="H12" s="49">
        <v>37</v>
      </c>
      <c r="I12" s="49">
        <v>3</v>
      </c>
      <c r="J12" s="47">
        <f t="shared" si="1"/>
        <v>60</v>
      </c>
      <c r="K12" s="49">
        <v>28</v>
      </c>
      <c r="L12" s="49">
        <v>41</v>
      </c>
      <c r="M12" s="49">
        <v>3</v>
      </c>
      <c r="N12" s="47">
        <f t="shared" si="2"/>
        <v>69</v>
      </c>
      <c r="O12" s="49">
        <v>22</v>
      </c>
      <c r="P12" s="49">
        <v>54</v>
      </c>
      <c r="Q12" s="49">
        <v>3</v>
      </c>
      <c r="R12" s="47">
        <f t="shared" si="3"/>
        <v>76</v>
      </c>
      <c r="S12" s="49">
        <v>27</v>
      </c>
      <c r="T12" s="49">
        <v>48</v>
      </c>
      <c r="U12" s="49">
        <v>3</v>
      </c>
      <c r="V12" s="47">
        <f t="shared" si="4"/>
        <v>75</v>
      </c>
      <c r="W12" s="49">
        <v>23</v>
      </c>
      <c r="X12" s="49">
        <v>49</v>
      </c>
      <c r="Y12" s="49">
        <v>2</v>
      </c>
      <c r="Z12" s="47">
        <f t="shared" si="5"/>
        <v>72</v>
      </c>
      <c r="AA12" s="49">
        <v>24</v>
      </c>
      <c r="AB12" s="49">
        <v>48</v>
      </c>
      <c r="AC12" s="49">
        <v>2</v>
      </c>
      <c r="AD12" s="47">
        <f t="shared" si="6"/>
        <v>72</v>
      </c>
      <c r="AE12" s="49">
        <v>24</v>
      </c>
      <c r="AF12" s="49">
        <v>48</v>
      </c>
      <c r="AG12" s="49">
        <v>2</v>
      </c>
      <c r="AH12" s="47">
        <f t="shared" si="7"/>
        <v>72</v>
      </c>
      <c r="AI12" s="49">
        <v>24</v>
      </c>
      <c r="AJ12" s="49">
        <v>48</v>
      </c>
      <c r="AK12" s="49">
        <v>2</v>
      </c>
      <c r="AL12" s="47">
        <f t="shared" si="8"/>
        <v>72</v>
      </c>
      <c r="AM12" s="47">
        <f t="shared" si="9"/>
        <v>23</v>
      </c>
      <c r="AN12" s="4">
        <v>0</v>
      </c>
      <c r="AO12" s="34">
        <f t="shared" si="10"/>
        <v>629</v>
      </c>
      <c r="AP12" s="5">
        <f t="shared" si="11"/>
        <v>78.625</v>
      </c>
    </row>
    <row r="13" spans="1:42" ht="15">
      <c r="A13" s="43">
        <v>3</v>
      </c>
      <c r="B13" s="49" t="s">
        <v>239</v>
      </c>
      <c r="C13" s="49">
        <v>25</v>
      </c>
      <c r="D13" s="49">
        <v>17</v>
      </c>
      <c r="E13" s="49">
        <v>0</v>
      </c>
      <c r="F13" s="47">
        <f t="shared" si="0"/>
        <v>42</v>
      </c>
      <c r="G13" s="49">
        <v>20</v>
      </c>
      <c r="H13" s="49">
        <v>51</v>
      </c>
      <c r="I13" s="49">
        <v>3</v>
      </c>
      <c r="J13" s="47">
        <f t="shared" si="1"/>
        <v>71</v>
      </c>
      <c r="K13" s="49">
        <v>25</v>
      </c>
      <c r="L13" s="49">
        <v>27</v>
      </c>
      <c r="M13" s="49">
        <v>3</v>
      </c>
      <c r="N13" s="47">
        <f t="shared" si="2"/>
        <v>52</v>
      </c>
      <c r="O13" s="49">
        <v>19</v>
      </c>
      <c r="P13" s="49">
        <v>42</v>
      </c>
      <c r="Q13" s="49">
        <v>3</v>
      </c>
      <c r="R13" s="47">
        <f t="shared" si="3"/>
        <v>61</v>
      </c>
      <c r="S13" s="49">
        <v>27</v>
      </c>
      <c r="T13" s="49">
        <v>43</v>
      </c>
      <c r="U13" s="49">
        <v>3</v>
      </c>
      <c r="V13" s="47">
        <f t="shared" si="4"/>
        <v>70</v>
      </c>
      <c r="W13" s="49">
        <v>24</v>
      </c>
      <c r="X13" s="49">
        <v>48</v>
      </c>
      <c r="Y13" s="49">
        <v>2</v>
      </c>
      <c r="Z13" s="47">
        <f t="shared" si="5"/>
        <v>72</v>
      </c>
      <c r="AA13" s="49">
        <v>25</v>
      </c>
      <c r="AB13" s="49">
        <v>46</v>
      </c>
      <c r="AC13" s="49">
        <v>2</v>
      </c>
      <c r="AD13" s="47">
        <f t="shared" si="6"/>
        <v>71</v>
      </c>
      <c r="AE13" s="49">
        <v>24</v>
      </c>
      <c r="AF13" s="49">
        <v>46</v>
      </c>
      <c r="AG13" s="49">
        <v>2</v>
      </c>
      <c r="AH13" s="47">
        <f t="shared" si="7"/>
        <v>70</v>
      </c>
      <c r="AI13" s="49">
        <v>24</v>
      </c>
      <c r="AJ13" s="49">
        <v>48</v>
      </c>
      <c r="AK13" s="49">
        <v>2</v>
      </c>
      <c r="AL13" s="47">
        <f t="shared" si="8"/>
        <v>72</v>
      </c>
      <c r="AM13" s="47">
        <f t="shared" si="9"/>
        <v>20</v>
      </c>
      <c r="AN13" s="4">
        <v>1</v>
      </c>
      <c r="AO13" s="34">
        <f t="shared" si="10"/>
        <v>581</v>
      </c>
      <c r="AP13" s="5">
        <f t="shared" si="11"/>
        <v>72.625</v>
      </c>
    </row>
    <row r="14" spans="1:42" ht="15">
      <c r="A14" s="43">
        <v>4</v>
      </c>
      <c r="B14" s="49" t="s">
        <v>240</v>
      </c>
      <c r="C14" s="49">
        <v>25</v>
      </c>
      <c r="D14" s="49">
        <v>35</v>
      </c>
      <c r="E14" s="49">
        <v>3</v>
      </c>
      <c r="F14" s="47">
        <f t="shared" si="0"/>
        <v>60</v>
      </c>
      <c r="G14" s="49">
        <v>21</v>
      </c>
      <c r="H14" s="49">
        <v>35</v>
      </c>
      <c r="I14" s="49">
        <v>3</v>
      </c>
      <c r="J14" s="47">
        <f t="shared" si="1"/>
        <v>56</v>
      </c>
      <c r="K14" s="49">
        <v>22</v>
      </c>
      <c r="L14" s="49">
        <v>35</v>
      </c>
      <c r="M14" s="49">
        <v>3</v>
      </c>
      <c r="N14" s="47">
        <f t="shared" si="2"/>
        <v>57</v>
      </c>
      <c r="O14" s="49">
        <v>24</v>
      </c>
      <c r="P14" s="49">
        <v>39</v>
      </c>
      <c r="Q14" s="49">
        <v>3</v>
      </c>
      <c r="R14" s="47">
        <f t="shared" si="3"/>
        <v>63</v>
      </c>
      <c r="S14" s="49">
        <v>25</v>
      </c>
      <c r="T14" s="49">
        <v>30</v>
      </c>
      <c r="U14" s="49">
        <v>3</v>
      </c>
      <c r="V14" s="47">
        <f t="shared" si="4"/>
        <v>55</v>
      </c>
      <c r="W14" s="49">
        <v>22</v>
      </c>
      <c r="X14" s="49">
        <v>47</v>
      </c>
      <c r="Y14" s="49">
        <v>2</v>
      </c>
      <c r="Z14" s="47">
        <f t="shared" si="5"/>
        <v>69</v>
      </c>
      <c r="AA14" s="49">
        <v>25</v>
      </c>
      <c r="AB14" s="49">
        <v>47</v>
      </c>
      <c r="AC14" s="49">
        <v>2</v>
      </c>
      <c r="AD14" s="47">
        <f t="shared" si="6"/>
        <v>72</v>
      </c>
      <c r="AE14" s="49">
        <v>24</v>
      </c>
      <c r="AF14" s="49">
        <v>45</v>
      </c>
      <c r="AG14" s="49">
        <v>2</v>
      </c>
      <c r="AH14" s="47">
        <f t="shared" si="7"/>
        <v>69</v>
      </c>
      <c r="AI14" s="49">
        <v>24</v>
      </c>
      <c r="AJ14" s="49">
        <v>48</v>
      </c>
      <c r="AK14" s="49">
        <v>2</v>
      </c>
      <c r="AL14" s="47">
        <f t="shared" si="8"/>
        <v>72</v>
      </c>
      <c r="AM14" s="47">
        <f t="shared" si="9"/>
        <v>23</v>
      </c>
      <c r="AN14" s="4">
        <v>0</v>
      </c>
      <c r="AO14" s="34">
        <f t="shared" si="10"/>
        <v>573</v>
      </c>
      <c r="AP14" s="5">
        <f t="shared" si="11"/>
        <v>71.625</v>
      </c>
    </row>
    <row r="15" spans="1:42" ht="15">
      <c r="A15" s="43">
        <v>5</v>
      </c>
      <c r="B15" s="49" t="s">
        <v>241</v>
      </c>
      <c r="C15" s="49">
        <v>23</v>
      </c>
      <c r="D15" s="49">
        <v>36</v>
      </c>
      <c r="E15" s="49">
        <v>3</v>
      </c>
      <c r="F15" s="47">
        <f t="shared" si="0"/>
        <v>59</v>
      </c>
      <c r="G15" s="49">
        <v>18</v>
      </c>
      <c r="H15" s="49">
        <v>25</v>
      </c>
      <c r="I15" s="49">
        <v>3</v>
      </c>
      <c r="J15" s="47">
        <f t="shared" si="1"/>
        <v>43</v>
      </c>
      <c r="K15" s="49">
        <v>24</v>
      </c>
      <c r="L15" s="49">
        <v>16</v>
      </c>
      <c r="M15" s="49">
        <v>0</v>
      </c>
      <c r="N15" s="47">
        <f t="shared" si="2"/>
        <v>40</v>
      </c>
      <c r="O15" s="49">
        <v>18</v>
      </c>
      <c r="P15" s="49">
        <v>24</v>
      </c>
      <c r="Q15" s="49">
        <v>3</v>
      </c>
      <c r="R15" s="47">
        <f t="shared" si="3"/>
        <v>42</v>
      </c>
      <c r="S15" s="49">
        <v>24</v>
      </c>
      <c r="T15" s="49">
        <v>13</v>
      </c>
      <c r="U15" s="49">
        <v>0</v>
      </c>
      <c r="V15" s="47">
        <f t="shared" si="4"/>
        <v>37</v>
      </c>
      <c r="W15" s="49">
        <v>22</v>
      </c>
      <c r="X15" s="49">
        <v>45</v>
      </c>
      <c r="Y15" s="49">
        <v>2</v>
      </c>
      <c r="Z15" s="47">
        <f t="shared" si="5"/>
        <v>67</v>
      </c>
      <c r="AA15" s="49">
        <v>24</v>
      </c>
      <c r="AB15" s="49">
        <v>39</v>
      </c>
      <c r="AC15" s="49">
        <v>2</v>
      </c>
      <c r="AD15" s="47">
        <f t="shared" si="6"/>
        <v>63</v>
      </c>
      <c r="AE15" s="49">
        <v>22</v>
      </c>
      <c r="AF15" s="49">
        <v>36</v>
      </c>
      <c r="AG15" s="49">
        <v>2</v>
      </c>
      <c r="AH15" s="47">
        <f t="shared" si="7"/>
        <v>58</v>
      </c>
      <c r="AI15" s="49">
        <v>23</v>
      </c>
      <c r="AJ15" s="49">
        <v>46</v>
      </c>
      <c r="AK15" s="49">
        <v>2</v>
      </c>
      <c r="AL15" s="47">
        <f t="shared" si="8"/>
        <v>69</v>
      </c>
      <c r="AM15" s="47">
        <f t="shared" si="9"/>
        <v>17</v>
      </c>
      <c r="AN15" s="4">
        <v>2</v>
      </c>
      <c r="AO15" s="34">
        <f t="shared" si="10"/>
        <v>478</v>
      </c>
      <c r="AP15" s="5">
        <f t="shared" si="11"/>
        <v>59.75</v>
      </c>
    </row>
    <row r="16" spans="1:42" ht="15">
      <c r="A16" s="43">
        <v>6</v>
      </c>
      <c r="B16" s="49" t="s">
        <v>242</v>
      </c>
      <c r="C16" s="49">
        <v>25</v>
      </c>
      <c r="D16" s="49">
        <v>35</v>
      </c>
      <c r="E16" s="49">
        <v>3</v>
      </c>
      <c r="F16" s="47">
        <f t="shared" si="0"/>
        <v>60</v>
      </c>
      <c r="G16" s="49">
        <v>20</v>
      </c>
      <c r="H16" s="49">
        <v>32</v>
      </c>
      <c r="I16" s="49">
        <v>3</v>
      </c>
      <c r="J16" s="47">
        <f t="shared" si="1"/>
        <v>52</v>
      </c>
      <c r="K16" s="49">
        <v>21</v>
      </c>
      <c r="L16" s="49">
        <v>38</v>
      </c>
      <c r="M16" s="49">
        <v>3</v>
      </c>
      <c r="N16" s="47">
        <f t="shared" si="2"/>
        <v>59</v>
      </c>
      <c r="O16" s="49">
        <v>17</v>
      </c>
      <c r="P16" s="49">
        <v>40</v>
      </c>
      <c r="Q16" s="49">
        <v>3</v>
      </c>
      <c r="R16" s="47">
        <f t="shared" si="3"/>
        <v>57</v>
      </c>
      <c r="S16" s="49">
        <v>27</v>
      </c>
      <c r="T16" s="49">
        <v>40</v>
      </c>
      <c r="U16" s="49">
        <v>3</v>
      </c>
      <c r="V16" s="47">
        <f t="shared" si="4"/>
        <v>67</v>
      </c>
      <c r="W16" s="49">
        <v>22</v>
      </c>
      <c r="X16" s="49">
        <v>47</v>
      </c>
      <c r="Y16" s="49">
        <v>2</v>
      </c>
      <c r="Z16" s="47">
        <f t="shared" si="5"/>
        <v>69</v>
      </c>
      <c r="AA16" s="49">
        <v>24</v>
      </c>
      <c r="AB16" s="49">
        <v>46</v>
      </c>
      <c r="AC16" s="49">
        <v>2</v>
      </c>
      <c r="AD16" s="47">
        <f t="shared" si="6"/>
        <v>70</v>
      </c>
      <c r="AE16" s="49">
        <v>22</v>
      </c>
      <c r="AF16" s="49">
        <v>44</v>
      </c>
      <c r="AG16" s="49">
        <v>2</v>
      </c>
      <c r="AH16" s="47">
        <f t="shared" si="7"/>
        <v>66</v>
      </c>
      <c r="AI16" s="49">
        <v>25</v>
      </c>
      <c r="AJ16" s="49">
        <v>48</v>
      </c>
      <c r="AK16" s="49">
        <v>2</v>
      </c>
      <c r="AL16" s="47">
        <f t="shared" si="8"/>
        <v>73</v>
      </c>
      <c r="AM16" s="47">
        <f t="shared" si="9"/>
        <v>23</v>
      </c>
      <c r="AN16" s="4">
        <v>0</v>
      </c>
      <c r="AO16" s="34">
        <f t="shared" si="10"/>
        <v>573</v>
      </c>
      <c r="AP16" s="5">
        <f t="shared" si="11"/>
        <v>71.625</v>
      </c>
    </row>
    <row r="17" spans="1:42" ht="15">
      <c r="A17" s="43">
        <v>7</v>
      </c>
      <c r="B17" s="49" t="s">
        <v>243</v>
      </c>
      <c r="C17" s="49">
        <v>25</v>
      </c>
      <c r="D17" s="49">
        <v>34</v>
      </c>
      <c r="E17" s="49">
        <v>3</v>
      </c>
      <c r="F17" s="47">
        <f t="shared" si="0"/>
        <v>59</v>
      </c>
      <c r="G17" s="49">
        <v>24</v>
      </c>
      <c r="H17" s="49">
        <v>44</v>
      </c>
      <c r="I17" s="49">
        <v>3</v>
      </c>
      <c r="J17" s="47">
        <f t="shared" si="1"/>
        <v>68</v>
      </c>
      <c r="K17" s="49">
        <v>27</v>
      </c>
      <c r="L17" s="49">
        <v>30</v>
      </c>
      <c r="M17" s="49">
        <v>3</v>
      </c>
      <c r="N17" s="47">
        <f t="shared" si="2"/>
        <v>57</v>
      </c>
      <c r="O17" s="49">
        <v>24</v>
      </c>
      <c r="P17" s="49">
        <v>48</v>
      </c>
      <c r="Q17" s="49">
        <v>3</v>
      </c>
      <c r="R17" s="47">
        <f t="shared" si="3"/>
        <v>72</v>
      </c>
      <c r="S17" s="49">
        <v>24</v>
      </c>
      <c r="T17" s="49">
        <v>49</v>
      </c>
      <c r="U17" s="49">
        <v>3</v>
      </c>
      <c r="V17" s="47">
        <f t="shared" si="4"/>
        <v>73</v>
      </c>
      <c r="W17" s="49">
        <v>24</v>
      </c>
      <c r="X17" s="49">
        <v>47</v>
      </c>
      <c r="Y17" s="49">
        <v>2</v>
      </c>
      <c r="Z17" s="47">
        <f t="shared" si="5"/>
        <v>71</v>
      </c>
      <c r="AA17" s="49">
        <v>24</v>
      </c>
      <c r="AB17" s="49">
        <v>44</v>
      </c>
      <c r="AC17" s="49">
        <v>2</v>
      </c>
      <c r="AD17" s="47">
        <f t="shared" si="6"/>
        <v>68</v>
      </c>
      <c r="AE17" s="49">
        <v>24</v>
      </c>
      <c r="AF17" s="49">
        <v>48</v>
      </c>
      <c r="AG17" s="49">
        <v>2</v>
      </c>
      <c r="AH17" s="47">
        <f t="shared" si="7"/>
        <v>72</v>
      </c>
      <c r="AI17" s="49">
        <v>25</v>
      </c>
      <c r="AJ17" s="49">
        <v>47</v>
      </c>
      <c r="AK17" s="49">
        <v>2</v>
      </c>
      <c r="AL17" s="47">
        <f t="shared" si="8"/>
        <v>72</v>
      </c>
      <c r="AM17" s="47">
        <f t="shared" si="9"/>
        <v>23</v>
      </c>
      <c r="AN17" s="4">
        <v>0</v>
      </c>
      <c r="AO17" s="34">
        <f t="shared" si="10"/>
        <v>612</v>
      </c>
      <c r="AP17" s="5">
        <f t="shared" si="11"/>
        <v>76.5</v>
      </c>
    </row>
    <row r="18" spans="1:42" ht="15">
      <c r="A18" s="43">
        <v>8</v>
      </c>
      <c r="B18" s="49" t="s">
        <v>43</v>
      </c>
      <c r="C18" s="49">
        <v>27</v>
      </c>
      <c r="D18" s="49">
        <v>37</v>
      </c>
      <c r="E18" s="49">
        <v>3</v>
      </c>
      <c r="F18" s="47">
        <f t="shared" si="0"/>
        <v>64</v>
      </c>
      <c r="G18" s="49">
        <v>22</v>
      </c>
      <c r="H18" s="49">
        <v>41</v>
      </c>
      <c r="I18" s="49">
        <v>3</v>
      </c>
      <c r="J18" s="47">
        <f t="shared" si="1"/>
        <v>63</v>
      </c>
      <c r="K18" s="49">
        <v>24</v>
      </c>
      <c r="L18" s="49">
        <v>37</v>
      </c>
      <c r="M18" s="49">
        <v>3</v>
      </c>
      <c r="N18" s="47">
        <f t="shared" si="2"/>
        <v>61</v>
      </c>
      <c r="O18" s="49">
        <v>24</v>
      </c>
      <c r="P18" s="49">
        <v>42</v>
      </c>
      <c r="Q18" s="49">
        <v>3</v>
      </c>
      <c r="R18" s="47">
        <f t="shared" si="3"/>
        <v>66</v>
      </c>
      <c r="S18" s="49">
        <v>27</v>
      </c>
      <c r="T18" s="49">
        <v>36</v>
      </c>
      <c r="U18" s="49">
        <v>3</v>
      </c>
      <c r="V18" s="47">
        <f t="shared" si="4"/>
        <v>63</v>
      </c>
      <c r="W18" s="49">
        <v>24</v>
      </c>
      <c r="X18" s="49">
        <v>50</v>
      </c>
      <c r="Y18" s="49">
        <v>2</v>
      </c>
      <c r="Z18" s="47">
        <f t="shared" si="5"/>
        <v>74</v>
      </c>
      <c r="AA18" s="49">
        <v>24</v>
      </c>
      <c r="AB18" s="49">
        <v>50</v>
      </c>
      <c r="AC18" s="49">
        <v>2</v>
      </c>
      <c r="AD18" s="47">
        <f t="shared" si="6"/>
        <v>74</v>
      </c>
      <c r="AE18" s="49">
        <v>25</v>
      </c>
      <c r="AF18" s="49">
        <v>49</v>
      </c>
      <c r="AG18" s="49">
        <v>2</v>
      </c>
      <c r="AH18" s="47">
        <f t="shared" si="7"/>
        <v>74</v>
      </c>
      <c r="AI18" s="49">
        <v>23</v>
      </c>
      <c r="AJ18" s="49">
        <v>46</v>
      </c>
      <c r="AK18" s="49">
        <v>2</v>
      </c>
      <c r="AL18" s="47">
        <f t="shared" si="8"/>
        <v>69</v>
      </c>
      <c r="AM18" s="47">
        <f t="shared" si="9"/>
        <v>23</v>
      </c>
      <c r="AN18" s="4">
        <v>0</v>
      </c>
      <c r="AO18" s="34">
        <f t="shared" si="10"/>
        <v>608</v>
      </c>
      <c r="AP18" s="5">
        <f t="shared" si="11"/>
        <v>76</v>
      </c>
    </row>
    <row r="19" spans="1:42" ht="15">
      <c r="A19" s="43">
        <v>9</v>
      </c>
      <c r="B19" s="49" t="s">
        <v>244</v>
      </c>
      <c r="C19" s="49">
        <v>27</v>
      </c>
      <c r="D19" s="49">
        <v>48</v>
      </c>
      <c r="E19" s="49">
        <v>3</v>
      </c>
      <c r="F19" s="47">
        <f t="shared" si="0"/>
        <v>75</v>
      </c>
      <c r="G19" s="49">
        <v>23</v>
      </c>
      <c r="H19" s="49">
        <v>30</v>
      </c>
      <c r="I19" s="49">
        <v>3</v>
      </c>
      <c r="J19" s="47">
        <f t="shared" si="1"/>
        <v>53</v>
      </c>
      <c r="K19" s="49">
        <v>24</v>
      </c>
      <c r="L19" s="49">
        <v>40</v>
      </c>
      <c r="M19" s="49">
        <v>3</v>
      </c>
      <c r="N19" s="47">
        <f t="shared" si="2"/>
        <v>64</v>
      </c>
      <c r="O19" s="49">
        <v>23</v>
      </c>
      <c r="P19" s="49">
        <v>42</v>
      </c>
      <c r="Q19" s="49">
        <v>3</v>
      </c>
      <c r="R19" s="47">
        <f t="shared" si="3"/>
        <v>65</v>
      </c>
      <c r="S19" s="49">
        <v>26</v>
      </c>
      <c r="T19" s="49">
        <v>54</v>
      </c>
      <c r="U19" s="49">
        <v>3</v>
      </c>
      <c r="V19" s="47">
        <f t="shared" si="4"/>
        <v>80</v>
      </c>
      <c r="W19" s="49">
        <v>25</v>
      </c>
      <c r="X19" s="49">
        <v>48</v>
      </c>
      <c r="Y19" s="49">
        <v>2</v>
      </c>
      <c r="Z19" s="47">
        <f t="shared" si="5"/>
        <v>73</v>
      </c>
      <c r="AA19" s="49">
        <v>23</v>
      </c>
      <c r="AB19" s="49">
        <v>46</v>
      </c>
      <c r="AC19" s="49">
        <v>2</v>
      </c>
      <c r="AD19" s="47">
        <f t="shared" si="6"/>
        <v>69</v>
      </c>
      <c r="AE19" s="49">
        <v>25</v>
      </c>
      <c r="AF19" s="49">
        <v>47</v>
      </c>
      <c r="AG19" s="49">
        <v>2</v>
      </c>
      <c r="AH19" s="47">
        <f t="shared" si="7"/>
        <v>72</v>
      </c>
      <c r="AI19" s="49">
        <v>24</v>
      </c>
      <c r="AJ19" s="49">
        <v>46</v>
      </c>
      <c r="AK19" s="49">
        <v>2</v>
      </c>
      <c r="AL19" s="47">
        <f t="shared" si="8"/>
        <v>70</v>
      </c>
      <c r="AM19" s="47">
        <f t="shared" si="9"/>
        <v>23</v>
      </c>
      <c r="AN19" s="43">
        <v>0</v>
      </c>
      <c r="AO19" s="34">
        <f t="shared" si="10"/>
        <v>621</v>
      </c>
      <c r="AP19" s="5">
        <f t="shared" si="11"/>
        <v>77.625</v>
      </c>
    </row>
    <row r="20" spans="1:42" ht="15">
      <c r="A20" s="43">
        <v>10</v>
      </c>
      <c r="B20" s="49" t="s">
        <v>245</v>
      </c>
      <c r="C20" s="49">
        <v>21</v>
      </c>
      <c r="D20" s="49">
        <v>34</v>
      </c>
      <c r="E20" s="49">
        <v>3</v>
      </c>
      <c r="F20" s="47">
        <f t="shared" si="0"/>
        <v>55</v>
      </c>
      <c r="G20" s="49">
        <v>24</v>
      </c>
      <c r="H20" s="49">
        <v>38</v>
      </c>
      <c r="I20" s="49">
        <v>3</v>
      </c>
      <c r="J20" s="47">
        <f t="shared" si="1"/>
        <v>62</v>
      </c>
      <c r="K20" s="49">
        <v>27</v>
      </c>
      <c r="L20" s="49">
        <v>35</v>
      </c>
      <c r="M20" s="49">
        <v>3</v>
      </c>
      <c r="N20" s="47">
        <f t="shared" si="2"/>
        <v>62</v>
      </c>
      <c r="O20" s="49">
        <v>22</v>
      </c>
      <c r="P20" s="49">
        <v>53</v>
      </c>
      <c r="Q20" s="49">
        <v>3</v>
      </c>
      <c r="R20" s="47">
        <f t="shared" si="3"/>
        <v>75</v>
      </c>
      <c r="S20" s="49">
        <v>27</v>
      </c>
      <c r="T20" s="49">
        <v>31</v>
      </c>
      <c r="U20" s="49">
        <v>3</v>
      </c>
      <c r="V20" s="47">
        <f t="shared" si="4"/>
        <v>58</v>
      </c>
      <c r="W20" s="49">
        <v>23</v>
      </c>
      <c r="X20" s="49">
        <v>47</v>
      </c>
      <c r="Y20" s="49">
        <v>2</v>
      </c>
      <c r="Z20" s="47">
        <f t="shared" si="5"/>
        <v>70</v>
      </c>
      <c r="AA20" s="49">
        <v>23</v>
      </c>
      <c r="AB20" s="49">
        <v>45</v>
      </c>
      <c r="AC20" s="49">
        <v>2</v>
      </c>
      <c r="AD20" s="47">
        <f t="shared" si="6"/>
        <v>68</v>
      </c>
      <c r="AE20" s="49">
        <v>24</v>
      </c>
      <c r="AF20" s="49">
        <v>46</v>
      </c>
      <c r="AG20" s="49">
        <v>2</v>
      </c>
      <c r="AH20" s="47">
        <f t="shared" si="7"/>
        <v>70</v>
      </c>
      <c r="AI20" s="49">
        <v>24</v>
      </c>
      <c r="AJ20" s="49">
        <v>47</v>
      </c>
      <c r="AK20" s="49">
        <v>2</v>
      </c>
      <c r="AL20" s="47">
        <f t="shared" si="8"/>
        <v>71</v>
      </c>
      <c r="AM20" s="47">
        <f t="shared" si="9"/>
        <v>23</v>
      </c>
      <c r="AN20" s="4">
        <v>0</v>
      </c>
      <c r="AO20" s="34">
        <f t="shared" si="10"/>
        <v>591</v>
      </c>
      <c r="AP20" s="5">
        <f t="shared" si="11"/>
        <v>73.875</v>
      </c>
    </row>
    <row r="21" spans="1:42" ht="15">
      <c r="A21" s="43">
        <v>11</v>
      </c>
      <c r="B21" s="49" t="s">
        <v>44</v>
      </c>
      <c r="C21" s="49">
        <v>24</v>
      </c>
      <c r="D21" s="49">
        <v>24</v>
      </c>
      <c r="E21" s="49">
        <v>3</v>
      </c>
      <c r="F21" s="47">
        <f t="shared" si="0"/>
        <v>48</v>
      </c>
      <c r="G21" s="49">
        <v>25</v>
      </c>
      <c r="H21" s="49">
        <v>44</v>
      </c>
      <c r="I21" s="49">
        <v>3</v>
      </c>
      <c r="J21" s="47">
        <f t="shared" si="1"/>
        <v>69</v>
      </c>
      <c r="K21" s="49">
        <v>23</v>
      </c>
      <c r="L21" s="49">
        <v>28</v>
      </c>
      <c r="M21" s="49">
        <v>3</v>
      </c>
      <c r="N21" s="47">
        <f t="shared" si="2"/>
        <v>51</v>
      </c>
      <c r="O21" s="49">
        <v>24</v>
      </c>
      <c r="P21" s="49">
        <v>47</v>
      </c>
      <c r="Q21" s="49">
        <v>3</v>
      </c>
      <c r="R21" s="47">
        <f t="shared" si="3"/>
        <v>71</v>
      </c>
      <c r="S21" s="49">
        <v>28</v>
      </c>
      <c r="T21" s="49">
        <v>43</v>
      </c>
      <c r="U21" s="49">
        <v>3</v>
      </c>
      <c r="V21" s="47">
        <f t="shared" si="4"/>
        <v>71</v>
      </c>
      <c r="W21" s="49">
        <v>25</v>
      </c>
      <c r="X21" s="49">
        <v>50</v>
      </c>
      <c r="Y21" s="49">
        <v>2</v>
      </c>
      <c r="Z21" s="47">
        <f t="shared" si="5"/>
        <v>75</v>
      </c>
      <c r="AA21" s="49">
        <v>24</v>
      </c>
      <c r="AB21" s="49">
        <v>49</v>
      </c>
      <c r="AC21" s="49">
        <v>2</v>
      </c>
      <c r="AD21" s="47">
        <f t="shared" si="6"/>
        <v>73</v>
      </c>
      <c r="AE21" s="49">
        <v>24</v>
      </c>
      <c r="AF21" s="49">
        <v>49</v>
      </c>
      <c r="AG21" s="49">
        <v>2</v>
      </c>
      <c r="AH21" s="47">
        <f t="shared" si="7"/>
        <v>73</v>
      </c>
      <c r="AI21" s="49">
        <v>24</v>
      </c>
      <c r="AJ21" s="49">
        <v>47</v>
      </c>
      <c r="AK21" s="49">
        <v>2</v>
      </c>
      <c r="AL21" s="47">
        <f t="shared" si="8"/>
        <v>71</v>
      </c>
      <c r="AM21" s="47">
        <f t="shared" si="9"/>
        <v>23</v>
      </c>
      <c r="AN21" s="4">
        <v>0</v>
      </c>
      <c r="AO21" s="34">
        <f t="shared" si="10"/>
        <v>602</v>
      </c>
      <c r="AP21" s="5">
        <f t="shared" si="11"/>
        <v>75.25</v>
      </c>
    </row>
    <row r="22" spans="1:42" ht="15">
      <c r="A22" s="43">
        <v>12</v>
      </c>
      <c r="B22" s="49" t="s">
        <v>246</v>
      </c>
      <c r="C22" s="49">
        <v>24</v>
      </c>
      <c r="D22" s="49">
        <v>36</v>
      </c>
      <c r="E22" s="49">
        <v>3</v>
      </c>
      <c r="F22" s="47">
        <f t="shared" si="0"/>
        <v>60</v>
      </c>
      <c r="G22" s="49">
        <v>21</v>
      </c>
      <c r="H22" s="49">
        <v>35</v>
      </c>
      <c r="I22" s="49">
        <v>3</v>
      </c>
      <c r="J22" s="47">
        <f t="shared" si="1"/>
        <v>56</v>
      </c>
      <c r="K22" s="49">
        <v>26</v>
      </c>
      <c r="L22" s="49">
        <v>32</v>
      </c>
      <c r="M22" s="49">
        <v>3</v>
      </c>
      <c r="N22" s="47">
        <f t="shared" si="2"/>
        <v>58</v>
      </c>
      <c r="O22" s="49">
        <v>25</v>
      </c>
      <c r="P22" s="49">
        <v>45</v>
      </c>
      <c r="Q22" s="49">
        <v>3</v>
      </c>
      <c r="R22" s="47">
        <f t="shared" si="3"/>
        <v>70</v>
      </c>
      <c r="S22" s="49">
        <v>27</v>
      </c>
      <c r="T22" s="49">
        <v>36</v>
      </c>
      <c r="U22" s="49">
        <v>3</v>
      </c>
      <c r="V22" s="47">
        <f t="shared" si="4"/>
        <v>63</v>
      </c>
      <c r="W22" s="49">
        <v>24</v>
      </c>
      <c r="X22" s="49">
        <v>49</v>
      </c>
      <c r="Y22" s="49">
        <v>2</v>
      </c>
      <c r="Z22" s="47">
        <f t="shared" si="5"/>
        <v>73</v>
      </c>
      <c r="AA22" s="49">
        <v>24</v>
      </c>
      <c r="AB22" s="49">
        <v>46</v>
      </c>
      <c r="AC22" s="49">
        <v>2</v>
      </c>
      <c r="AD22" s="47">
        <f t="shared" si="6"/>
        <v>70</v>
      </c>
      <c r="AE22" s="49">
        <v>24</v>
      </c>
      <c r="AF22" s="49">
        <v>48</v>
      </c>
      <c r="AG22" s="49">
        <v>2</v>
      </c>
      <c r="AH22" s="47">
        <f t="shared" si="7"/>
        <v>72</v>
      </c>
      <c r="AI22" s="49">
        <v>25</v>
      </c>
      <c r="AJ22" s="49">
        <v>46</v>
      </c>
      <c r="AK22" s="49">
        <v>2</v>
      </c>
      <c r="AL22" s="47">
        <f t="shared" si="8"/>
        <v>71</v>
      </c>
      <c r="AM22" s="47">
        <f t="shared" si="9"/>
        <v>23</v>
      </c>
      <c r="AN22" s="4">
        <v>0</v>
      </c>
      <c r="AO22" s="34">
        <f t="shared" si="10"/>
        <v>593</v>
      </c>
      <c r="AP22" s="5">
        <f t="shared" si="11"/>
        <v>74.125</v>
      </c>
    </row>
    <row r="23" spans="1:42" ht="15">
      <c r="A23" s="43">
        <v>13</v>
      </c>
      <c r="B23" s="49" t="s">
        <v>247</v>
      </c>
      <c r="C23" s="49">
        <v>22</v>
      </c>
      <c r="D23" s="49">
        <v>36</v>
      </c>
      <c r="E23" s="49">
        <v>3</v>
      </c>
      <c r="F23" s="47">
        <f t="shared" si="0"/>
        <v>58</v>
      </c>
      <c r="G23" s="49">
        <v>22</v>
      </c>
      <c r="H23" s="49">
        <v>28</v>
      </c>
      <c r="I23" s="49">
        <v>3</v>
      </c>
      <c r="J23" s="47">
        <f t="shared" si="1"/>
        <v>50</v>
      </c>
      <c r="K23" s="49">
        <v>23</v>
      </c>
      <c r="L23" s="49">
        <v>40</v>
      </c>
      <c r="M23" s="49">
        <v>3</v>
      </c>
      <c r="N23" s="47">
        <f t="shared" si="2"/>
        <v>63</v>
      </c>
      <c r="O23" s="49">
        <v>21</v>
      </c>
      <c r="P23" s="49">
        <v>40</v>
      </c>
      <c r="Q23" s="49">
        <v>3</v>
      </c>
      <c r="R23" s="47">
        <f t="shared" si="3"/>
        <v>61</v>
      </c>
      <c r="S23" s="49">
        <v>28</v>
      </c>
      <c r="T23" s="49">
        <v>49</v>
      </c>
      <c r="U23" s="49">
        <v>3</v>
      </c>
      <c r="V23" s="47">
        <f t="shared" si="4"/>
        <v>77</v>
      </c>
      <c r="W23" s="49">
        <v>23</v>
      </c>
      <c r="X23" s="49">
        <v>49</v>
      </c>
      <c r="Y23" s="49">
        <v>2</v>
      </c>
      <c r="Z23" s="47">
        <f t="shared" si="5"/>
        <v>72</v>
      </c>
      <c r="AA23" s="49">
        <v>24</v>
      </c>
      <c r="AB23" s="49">
        <v>46</v>
      </c>
      <c r="AC23" s="49">
        <v>2</v>
      </c>
      <c r="AD23" s="47">
        <f t="shared" si="6"/>
        <v>70</v>
      </c>
      <c r="AE23" s="49">
        <v>23</v>
      </c>
      <c r="AF23" s="49">
        <v>43</v>
      </c>
      <c r="AG23" s="49">
        <v>2</v>
      </c>
      <c r="AH23" s="47">
        <f t="shared" si="7"/>
        <v>66</v>
      </c>
      <c r="AI23" s="49">
        <v>25</v>
      </c>
      <c r="AJ23" s="49">
        <v>47</v>
      </c>
      <c r="AK23" s="49">
        <v>2</v>
      </c>
      <c r="AL23" s="47">
        <f t="shared" si="8"/>
        <v>72</v>
      </c>
      <c r="AM23" s="47">
        <f t="shared" si="9"/>
        <v>23</v>
      </c>
      <c r="AN23" s="4">
        <v>0</v>
      </c>
      <c r="AO23" s="34">
        <f t="shared" si="10"/>
        <v>589</v>
      </c>
      <c r="AP23" s="5">
        <f t="shared" si="11"/>
        <v>73.625</v>
      </c>
    </row>
    <row r="24" spans="1:42" ht="15">
      <c r="A24" s="43">
        <v>14</v>
      </c>
      <c r="B24" s="49" t="s">
        <v>248</v>
      </c>
      <c r="C24" s="49">
        <v>18</v>
      </c>
      <c r="D24" s="49">
        <v>8</v>
      </c>
      <c r="E24" s="49">
        <v>0</v>
      </c>
      <c r="F24" s="47">
        <f t="shared" si="0"/>
        <v>26</v>
      </c>
      <c r="G24" s="49">
        <v>20</v>
      </c>
      <c r="H24" s="49">
        <v>20</v>
      </c>
      <c r="I24" s="49">
        <v>0</v>
      </c>
      <c r="J24" s="47">
        <f t="shared" si="1"/>
        <v>40</v>
      </c>
      <c r="K24" s="49">
        <v>21</v>
      </c>
      <c r="L24" s="49">
        <v>24</v>
      </c>
      <c r="M24" s="49">
        <v>3</v>
      </c>
      <c r="N24" s="47">
        <f t="shared" si="2"/>
        <v>45</v>
      </c>
      <c r="O24" s="49">
        <v>22</v>
      </c>
      <c r="P24" s="49">
        <v>24</v>
      </c>
      <c r="Q24" s="49">
        <v>3</v>
      </c>
      <c r="R24" s="47">
        <f t="shared" si="3"/>
        <v>46</v>
      </c>
      <c r="S24" s="49">
        <v>25</v>
      </c>
      <c r="T24" s="49">
        <v>41</v>
      </c>
      <c r="U24" s="49">
        <v>3</v>
      </c>
      <c r="V24" s="47">
        <f t="shared" si="4"/>
        <v>66</v>
      </c>
      <c r="W24" s="49">
        <v>23</v>
      </c>
      <c r="X24" s="49">
        <v>49</v>
      </c>
      <c r="Y24" s="49">
        <v>2</v>
      </c>
      <c r="Z24" s="47">
        <f t="shared" si="5"/>
        <v>72</v>
      </c>
      <c r="AA24" s="49">
        <v>24</v>
      </c>
      <c r="AB24" s="49">
        <v>45</v>
      </c>
      <c r="AC24" s="49">
        <v>2</v>
      </c>
      <c r="AD24" s="47">
        <f t="shared" si="6"/>
        <v>69</v>
      </c>
      <c r="AE24" s="49">
        <v>22</v>
      </c>
      <c r="AF24" s="49">
        <v>42</v>
      </c>
      <c r="AG24" s="49">
        <v>2</v>
      </c>
      <c r="AH24" s="47">
        <f t="shared" si="7"/>
        <v>64</v>
      </c>
      <c r="AI24" s="49">
        <v>25</v>
      </c>
      <c r="AJ24" s="49">
        <v>48</v>
      </c>
      <c r="AK24" s="49">
        <v>2</v>
      </c>
      <c r="AL24" s="47">
        <f t="shared" si="8"/>
        <v>73</v>
      </c>
      <c r="AM24" s="47">
        <f t="shared" si="9"/>
        <v>17</v>
      </c>
      <c r="AN24" s="37">
        <v>2</v>
      </c>
      <c r="AO24" s="34">
        <f t="shared" si="10"/>
        <v>501</v>
      </c>
      <c r="AP24" s="5">
        <f t="shared" si="11"/>
        <v>62.625</v>
      </c>
    </row>
    <row r="25" spans="1:42" ht="15">
      <c r="A25" s="43">
        <v>15</v>
      </c>
      <c r="B25" s="49" t="s">
        <v>249</v>
      </c>
      <c r="C25" s="49">
        <v>21</v>
      </c>
      <c r="D25" s="49">
        <v>15</v>
      </c>
      <c r="E25" s="49">
        <v>0</v>
      </c>
      <c r="F25" s="47">
        <f t="shared" si="0"/>
        <v>36</v>
      </c>
      <c r="G25" s="49">
        <v>19</v>
      </c>
      <c r="H25" s="49">
        <v>31</v>
      </c>
      <c r="I25" s="49">
        <v>3</v>
      </c>
      <c r="J25" s="47">
        <f t="shared" si="1"/>
        <v>50</v>
      </c>
      <c r="K25" s="49">
        <v>23</v>
      </c>
      <c r="L25" s="49">
        <v>24</v>
      </c>
      <c r="M25" s="49">
        <v>3</v>
      </c>
      <c r="N25" s="47">
        <f t="shared" si="2"/>
        <v>47</v>
      </c>
      <c r="O25" s="49">
        <v>16</v>
      </c>
      <c r="P25" s="49">
        <v>37</v>
      </c>
      <c r="Q25" s="49">
        <v>3</v>
      </c>
      <c r="R25" s="47">
        <f t="shared" si="3"/>
        <v>53</v>
      </c>
      <c r="S25" s="49">
        <v>28</v>
      </c>
      <c r="T25" s="49">
        <v>43</v>
      </c>
      <c r="U25" s="49">
        <v>3</v>
      </c>
      <c r="V25" s="47">
        <f t="shared" si="4"/>
        <v>71</v>
      </c>
      <c r="W25" s="49">
        <v>22</v>
      </c>
      <c r="X25" s="49">
        <v>47</v>
      </c>
      <c r="Y25" s="49">
        <v>2</v>
      </c>
      <c r="Z25" s="47">
        <v>15</v>
      </c>
      <c r="AA25" s="49">
        <v>23</v>
      </c>
      <c r="AB25" s="49">
        <v>42</v>
      </c>
      <c r="AC25" s="49">
        <v>2</v>
      </c>
      <c r="AD25" s="47">
        <v>20</v>
      </c>
      <c r="AE25" s="49">
        <v>23</v>
      </c>
      <c r="AF25" s="49">
        <v>42</v>
      </c>
      <c r="AG25" s="49">
        <v>2</v>
      </c>
      <c r="AH25" s="47">
        <v>15</v>
      </c>
      <c r="AI25" s="49">
        <v>24</v>
      </c>
      <c r="AJ25" s="49">
        <v>46</v>
      </c>
      <c r="AK25" s="49">
        <v>2</v>
      </c>
      <c r="AL25" s="47">
        <f t="shared" si="8"/>
        <v>70</v>
      </c>
      <c r="AM25" s="47">
        <f t="shared" si="9"/>
        <v>20</v>
      </c>
      <c r="AN25" s="4">
        <v>1</v>
      </c>
      <c r="AO25" s="34">
        <f t="shared" si="10"/>
        <v>377</v>
      </c>
      <c r="AP25" s="5">
        <f t="shared" si="11"/>
        <v>47.125</v>
      </c>
    </row>
    <row r="26" spans="1:42" ht="15">
      <c r="A26" s="43">
        <v>16</v>
      </c>
      <c r="B26" s="49" t="s">
        <v>250</v>
      </c>
      <c r="C26" s="49">
        <v>22</v>
      </c>
      <c r="D26" s="49">
        <v>31</v>
      </c>
      <c r="E26" s="49">
        <v>3</v>
      </c>
      <c r="F26" s="47">
        <f t="shared" si="0"/>
        <v>53</v>
      </c>
      <c r="G26" s="49">
        <v>23</v>
      </c>
      <c r="H26" s="49">
        <v>30</v>
      </c>
      <c r="I26" s="49">
        <v>3</v>
      </c>
      <c r="J26" s="47">
        <f t="shared" si="1"/>
        <v>53</v>
      </c>
      <c r="K26" s="49">
        <v>25</v>
      </c>
      <c r="L26" s="49">
        <v>26</v>
      </c>
      <c r="M26" s="49">
        <v>3</v>
      </c>
      <c r="N26" s="47">
        <f t="shared" si="2"/>
        <v>51</v>
      </c>
      <c r="O26" s="49">
        <v>20</v>
      </c>
      <c r="P26" s="49">
        <v>32</v>
      </c>
      <c r="Q26" s="49">
        <v>3</v>
      </c>
      <c r="R26" s="47">
        <f t="shared" si="3"/>
        <v>52</v>
      </c>
      <c r="S26" s="49">
        <v>24</v>
      </c>
      <c r="T26" s="49">
        <v>30</v>
      </c>
      <c r="U26" s="49">
        <v>3</v>
      </c>
      <c r="V26" s="47">
        <f t="shared" si="4"/>
        <v>54</v>
      </c>
      <c r="W26" s="49">
        <v>20</v>
      </c>
      <c r="X26" s="49">
        <v>47</v>
      </c>
      <c r="Y26" s="49">
        <v>2</v>
      </c>
      <c r="Z26" s="47">
        <f aca="true" t="shared" si="12" ref="Z26:Z56">W26+X26</f>
        <v>67</v>
      </c>
      <c r="AA26" s="49">
        <v>24</v>
      </c>
      <c r="AB26" s="49">
        <v>43</v>
      </c>
      <c r="AC26" s="49">
        <v>2</v>
      </c>
      <c r="AD26" s="47">
        <f aca="true" t="shared" si="13" ref="AD26:AD56">AA26+AB26</f>
        <v>67</v>
      </c>
      <c r="AE26" s="49">
        <v>23</v>
      </c>
      <c r="AF26" s="49">
        <v>42</v>
      </c>
      <c r="AG26" s="49">
        <v>2</v>
      </c>
      <c r="AH26" s="47">
        <f aca="true" t="shared" si="14" ref="AH26:AH56">AE26+AF26</f>
        <v>65</v>
      </c>
      <c r="AI26" s="49">
        <v>24</v>
      </c>
      <c r="AJ26" s="49">
        <v>46</v>
      </c>
      <c r="AK26" s="49">
        <v>2</v>
      </c>
      <c r="AL26" s="47">
        <f t="shared" si="8"/>
        <v>70</v>
      </c>
      <c r="AM26" s="47">
        <f t="shared" si="9"/>
        <v>23</v>
      </c>
      <c r="AN26" s="4">
        <v>0</v>
      </c>
      <c r="AO26" s="34">
        <f t="shared" si="10"/>
        <v>532</v>
      </c>
      <c r="AP26" s="5">
        <f t="shared" si="11"/>
        <v>66.5</v>
      </c>
    </row>
    <row r="27" spans="1:42" ht="15">
      <c r="A27" s="43">
        <v>17</v>
      </c>
      <c r="B27" s="49" t="s">
        <v>251</v>
      </c>
      <c r="C27" s="49">
        <v>25</v>
      </c>
      <c r="D27" s="49">
        <v>43</v>
      </c>
      <c r="E27" s="49">
        <v>3</v>
      </c>
      <c r="F27" s="47">
        <f t="shared" si="0"/>
        <v>68</v>
      </c>
      <c r="G27" s="49">
        <v>24</v>
      </c>
      <c r="H27" s="49">
        <v>29</v>
      </c>
      <c r="I27" s="49">
        <v>3</v>
      </c>
      <c r="J27" s="47">
        <f t="shared" si="1"/>
        <v>53</v>
      </c>
      <c r="K27" s="49">
        <v>26</v>
      </c>
      <c r="L27" s="49">
        <v>38</v>
      </c>
      <c r="M27" s="49">
        <v>3</v>
      </c>
      <c r="N27" s="47">
        <f t="shared" si="2"/>
        <v>64</v>
      </c>
      <c r="O27" s="49">
        <v>26</v>
      </c>
      <c r="P27" s="49">
        <v>36</v>
      </c>
      <c r="Q27" s="49">
        <v>3</v>
      </c>
      <c r="R27" s="47">
        <f t="shared" si="3"/>
        <v>62</v>
      </c>
      <c r="S27" s="49">
        <v>30</v>
      </c>
      <c r="T27" s="49">
        <v>46</v>
      </c>
      <c r="U27" s="49">
        <v>3</v>
      </c>
      <c r="V27" s="47">
        <f t="shared" si="4"/>
        <v>76</v>
      </c>
      <c r="W27" s="49">
        <v>24</v>
      </c>
      <c r="X27" s="49">
        <v>47</v>
      </c>
      <c r="Y27" s="49">
        <v>2</v>
      </c>
      <c r="Z27" s="47">
        <f t="shared" si="12"/>
        <v>71</v>
      </c>
      <c r="AA27" s="49">
        <v>24</v>
      </c>
      <c r="AB27" s="49">
        <v>46</v>
      </c>
      <c r="AC27" s="49">
        <v>2</v>
      </c>
      <c r="AD27" s="47">
        <f t="shared" si="13"/>
        <v>70</v>
      </c>
      <c r="AE27" s="49">
        <v>24</v>
      </c>
      <c r="AF27" s="49">
        <v>45</v>
      </c>
      <c r="AG27" s="49">
        <v>2</v>
      </c>
      <c r="AH27" s="47">
        <f t="shared" si="14"/>
        <v>69</v>
      </c>
      <c r="AI27" s="49">
        <v>23</v>
      </c>
      <c r="AJ27" s="49">
        <v>50</v>
      </c>
      <c r="AK27" s="49">
        <v>2</v>
      </c>
      <c r="AL27" s="47">
        <f t="shared" si="8"/>
        <v>73</v>
      </c>
      <c r="AM27" s="47">
        <f t="shared" si="9"/>
        <v>23</v>
      </c>
      <c r="AN27" s="4">
        <v>0</v>
      </c>
      <c r="AO27" s="34">
        <f t="shared" si="10"/>
        <v>606</v>
      </c>
      <c r="AP27" s="5">
        <f t="shared" si="11"/>
        <v>75.75</v>
      </c>
    </row>
    <row r="28" spans="1:42" ht="15">
      <c r="A28" s="43">
        <v>18</v>
      </c>
      <c r="B28" s="49" t="s">
        <v>252</v>
      </c>
      <c r="C28" s="49">
        <v>26</v>
      </c>
      <c r="D28" s="49">
        <v>45</v>
      </c>
      <c r="E28" s="49">
        <v>3</v>
      </c>
      <c r="F28" s="47">
        <f t="shared" si="0"/>
        <v>71</v>
      </c>
      <c r="G28" s="49">
        <v>21</v>
      </c>
      <c r="H28" s="49">
        <v>35</v>
      </c>
      <c r="I28" s="49">
        <v>3</v>
      </c>
      <c r="J28" s="47">
        <f t="shared" si="1"/>
        <v>56</v>
      </c>
      <c r="K28" s="49">
        <v>26</v>
      </c>
      <c r="L28" s="49">
        <v>40</v>
      </c>
      <c r="M28" s="49">
        <v>3</v>
      </c>
      <c r="N28" s="47">
        <f t="shared" si="2"/>
        <v>66</v>
      </c>
      <c r="O28" s="49">
        <v>27</v>
      </c>
      <c r="P28" s="49">
        <v>43</v>
      </c>
      <c r="Q28" s="49">
        <v>3</v>
      </c>
      <c r="R28" s="47">
        <f t="shared" si="3"/>
        <v>70</v>
      </c>
      <c r="S28" s="49">
        <v>29</v>
      </c>
      <c r="T28" s="49">
        <v>50</v>
      </c>
      <c r="U28" s="49">
        <v>3</v>
      </c>
      <c r="V28" s="47">
        <f t="shared" si="4"/>
        <v>79</v>
      </c>
      <c r="W28" s="49">
        <v>23</v>
      </c>
      <c r="X28" s="49">
        <v>48</v>
      </c>
      <c r="Y28" s="49">
        <v>2</v>
      </c>
      <c r="Z28" s="47">
        <f t="shared" si="12"/>
        <v>71</v>
      </c>
      <c r="AA28" s="49">
        <v>25</v>
      </c>
      <c r="AB28" s="49">
        <v>44</v>
      </c>
      <c r="AC28" s="49">
        <v>2</v>
      </c>
      <c r="AD28" s="47">
        <f t="shared" si="13"/>
        <v>69</v>
      </c>
      <c r="AE28" s="49">
        <v>22</v>
      </c>
      <c r="AF28" s="49">
        <v>41</v>
      </c>
      <c r="AG28" s="49">
        <v>2</v>
      </c>
      <c r="AH28" s="47">
        <f t="shared" si="14"/>
        <v>63</v>
      </c>
      <c r="AI28" s="49">
        <v>25</v>
      </c>
      <c r="AJ28" s="49">
        <v>50</v>
      </c>
      <c r="AK28" s="49">
        <v>2</v>
      </c>
      <c r="AL28" s="47">
        <f t="shared" si="8"/>
        <v>75</v>
      </c>
      <c r="AM28" s="47">
        <f t="shared" si="9"/>
        <v>23</v>
      </c>
      <c r="AN28" s="4">
        <v>0</v>
      </c>
      <c r="AO28" s="34">
        <f t="shared" si="10"/>
        <v>620</v>
      </c>
      <c r="AP28" s="5">
        <f t="shared" si="11"/>
        <v>77.5</v>
      </c>
    </row>
    <row r="29" spans="1:42" ht="15">
      <c r="A29" s="43">
        <v>19</v>
      </c>
      <c r="B29" s="49" t="s">
        <v>253</v>
      </c>
      <c r="C29" s="49">
        <v>24</v>
      </c>
      <c r="D29" s="49">
        <v>36</v>
      </c>
      <c r="E29" s="49">
        <v>3</v>
      </c>
      <c r="F29" s="47">
        <f t="shared" si="0"/>
        <v>60</v>
      </c>
      <c r="G29" s="49">
        <v>20</v>
      </c>
      <c r="H29" s="49">
        <v>30</v>
      </c>
      <c r="I29" s="49">
        <v>3</v>
      </c>
      <c r="J29" s="47">
        <f t="shared" si="1"/>
        <v>50</v>
      </c>
      <c r="K29" s="49">
        <v>23</v>
      </c>
      <c r="L29" s="49">
        <v>28</v>
      </c>
      <c r="M29" s="49">
        <v>3</v>
      </c>
      <c r="N29" s="47">
        <f t="shared" si="2"/>
        <v>51</v>
      </c>
      <c r="O29" s="49">
        <v>22</v>
      </c>
      <c r="P29" s="49">
        <v>43</v>
      </c>
      <c r="Q29" s="49">
        <v>3</v>
      </c>
      <c r="R29" s="47">
        <f t="shared" si="3"/>
        <v>65</v>
      </c>
      <c r="S29" s="49">
        <v>29</v>
      </c>
      <c r="T29" s="49">
        <v>38</v>
      </c>
      <c r="U29" s="49">
        <v>3</v>
      </c>
      <c r="V29" s="47">
        <f t="shared" si="4"/>
        <v>67</v>
      </c>
      <c r="W29" s="49">
        <v>23</v>
      </c>
      <c r="X29" s="49">
        <v>48</v>
      </c>
      <c r="Y29" s="49">
        <v>2</v>
      </c>
      <c r="Z29" s="47">
        <f t="shared" si="12"/>
        <v>71</v>
      </c>
      <c r="AA29" s="49">
        <v>24</v>
      </c>
      <c r="AB29" s="49">
        <v>44</v>
      </c>
      <c r="AC29" s="49">
        <v>2</v>
      </c>
      <c r="AD29" s="47">
        <f t="shared" si="13"/>
        <v>68</v>
      </c>
      <c r="AE29" s="49">
        <v>22</v>
      </c>
      <c r="AF29" s="49">
        <v>41</v>
      </c>
      <c r="AG29" s="49">
        <v>2</v>
      </c>
      <c r="AH29" s="47">
        <f t="shared" si="14"/>
        <v>63</v>
      </c>
      <c r="AI29" s="49">
        <v>24</v>
      </c>
      <c r="AJ29" s="49">
        <v>50</v>
      </c>
      <c r="AK29" s="49">
        <v>2</v>
      </c>
      <c r="AL29" s="47">
        <f t="shared" si="8"/>
        <v>74</v>
      </c>
      <c r="AM29" s="47">
        <f t="shared" si="9"/>
        <v>23</v>
      </c>
      <c r="AN29" s="4">
        <v>0</v>
      </c>
      <c r="AO29" s="34">
        <f t="shared" si="10"/>
        <v>569</v>
      </c>
      <c r="AP29" s="5">
        <f t="shared" si="11"/>
        <v>71.125</v>
      </c>
    </row>
    <row r="30" spans="1:42" ht="15">
      <c r="A30" s="43">
        <v>20</v>
      </c>
      <c r="B30" s="49" t="s">
        <v>254</v>
      </c>
      <c r="C30" s="49">
        <v>21</v>
      </c>
      <c r="D30" s="49">
        <v>24</v>
      </c>
      <c r="E30" s="49">
        <v>3</v>
      </c>
      <c r="F30" s="47">
        <f t="shared" si="0"/>
        <v>45</v>
      </c>
      <c r="G30" s="49">
        <v>23</v>
      </c>
      <c r="H30" s="49">
        <v>29</v>
      </c>
      <c r="I30" s="49">
        <v>3</v>
      </c>
      <c r="J30" s="47">
        <f t="shared" si="1"/>
        <v>52</v>
      </c>
      <c r="K30" s="49">
        <v>27</v>
      </c>
      <c r="L30" s="49">
        <v>29</v>
      </c>
      <c r="M30" s="49">
        <v>3</v>
      </c>
      <c r="N30" s="47">
        <f t="shared" si="2"/>
        <v>56</v>
      </c>
      <c r="O30" s="49">
        <v>17</v>
      </c>
      <c r="P30" s="49">
        <v>17</v>
      </c>
      <c r="Q30" s="49">
        <v>0</v>
      </c>
      <c r="R30" s="47">
        <f t="shared" si="3"/>
        <v>34</v>
      </c>
      <c r="S30" s="49">
        <v>21</v>
      </c>
      <c r="T30" s="49">
        <v>15</v>
      </c>
      <c r="U30" s="49">
        <v>0</v>
      </c>
      <c r="V30" s="47">
        <f t="shared" si="4"/>
        <v>36</v>
      </c>
      <c r="W30" s="49">
        <v>23</v>
      </c>
      <c r="X30" s="49">
        <v>49</v>
      </c>
      <c r="Y30" s="49">
        <v>2</v>
      </c>
      <c r="Z30" s="47">
        <f t="shared" si="12"/>
        <v>72</v>
      </c>
      <c r="AA30" s="49">
        <v>24</v>
      </c>
      <c r="AB30" s="49">
        <v>46</v>
      </c>
      <c r="AC30" s="49">
        <v>2</v>
      </c>
      <c r="AD30" s="47">
        <f t="shared" si="13"/>
        <v>70</v>
      </c>
      <c r="AE30" s="49">
        <v>22</v>
      </c>
      <c r="AF30" s="49">
        <v>44</v>
      </c>
      <c r="AG30" s="49">
        <v>2</v>
      </c>
      <c r="AH30" s="47">
        <f t="shared" si="14"/>
        <v>66</v>
      </c>
      <c r="AI30" s="49">
        <v>24</v>
      </c>
      <c r="AJ30" s="49">
        <v>49</v>
      </c>
      <c r="AK30" s="49">
        <v>2</v>
      </c>
      <c r="AL30" s="47">
        <f t="shared" si="8"/>
        <v>73</v>
      </c>
      <c r="AM30" s="47">
        <f t="shared" si="9"/>
        <v>17</v>
      </c>
      <c r="AN30" s="4">
        <v>2</v>
      </c>
      <c r="AO30" s="34">
        <f t="shared" si="10"/>
        <v>504</v>
      </c>
      <c r="AP30" s="5">
        <f t="shared" si="11"/>
        <v>63</v>
      </c>
    </row>
    <row r="31" spans="1:42" ht="15">
      <c r="A31" s="43">
        <v>21</v>
      </c>
      <c r="B31" s="49" t="s">
        <v>255</v>
      </c>
      <c r="C31" s="49">
        <v>21</v>
      </c>
      <c r="D31" s="49">
        <v>24</v>
      </c>
      <c r="E31" s="49">
        <v>3</v>
      </c>
      <c r="F31" s="47">
        <f t="shared" si="0"/>
        <v>45</v>
      </c>
      <c r="G31" s="49">
        <v>15</v>
      </c>
      <c r="H31" s="49">
        <v>25</v>
      </c>
      <c r="I31" s="49">
        <v>3</v>
      </c>
      <c r="J31" s="47">
        <f t="shared" si="1"/>
        <v>40</v>
      </c>
      <c r="K31" s="49">
        <v>26</v>
      </c>
      <c r="L31" s="49">
        <v>24</v>
      </c>
      <c r="M31" s="49">
        <v>3</v>
      </c>
      <c r="N31" s="47">
        <f t="shared" si="2"/>
        <v>50</v>
      </c>
      <c r="O31" s="49">
        <v>16</v>
      </c>
      <c r="P31" s="49">
        <v>24</v>
      </c>
      <c r="Q31" s="49">
        <v>3</v>
      </c>
      <c r="R31" s="47">
        <f t="shared" si="3"/>
        <v>40</v>
      </c>
      <c r="S31" s="49">
        <v>24</v>
      </c>
      <c r="T31" s="49">
        <v>11</v>
      </c>
      <c r="U31" s="49">
        <v>0</v>
      </c>
      <c r="V31" s="47">
        <f t="shared" si="4"/>
        <v>35</v>
      </c>
      <c r="W31" s="49">
        <v>23</v>
      </c>
      <c r="X31" s="49">
        <v>47</v>
      </c>
      <c r="Y31" s="49">
        <v>2</v>
      </c>
      <c r="Z31" s="47">
        <f t="shared" si="12"/>
        <v>70</v>
      </c>
      <c r="AA31" s="49">
        <v>24</v>
      </c>
      <c r="AB31" s="49">
        <v>48</v>
      </c>
      <c r="AC31" s="49">
        <v>2</v>
      </c>
      <c r="AD31" s="47">
        <f t="shared" si="13"/>
        <v>72</v>
      </c>
      <c r="AE31" s="49">
        <v>23</v>
      </c>
      <c r="AF31" s="49">
        <v>46</v>
      </c>
      <c r="AG31" s="49">
        <v>2</v>
      </c>
      <c r="AH31" s="47">
        <f t="shared" si="14"/>
        <v>69</v>
      </c>
      <c r="AI31" s="49">
        <v>24</v>
      </c>
      <c r="AJ31" s="49">
        <v>48</v>
      </c>
      <c r="AK31" s="49">
        <v>2</v>
      </c>
      <c r="AL31" s="47">
        <f t="shared" si="8"/>
        <v>72</v>
      </c>
      <c r="AM31" s="47">
        <f t="shared" si="9"/>
        <v>20</v>
      </c>
      <c r="AN31" s="4">
        <v>1</v>
      </c>
      <c r="AO31" s="34">
        <f t="shared" si="10"/>
        <v>493</v>
      </c>
      <c r="AP31" s="5">
        <f t="shared" si="11"/>
        <v>61.625</v>
      </c>
    </row>
    <row r="32" spans="1:42" ht="15">
      <c r="A32" s="43">
        <v>22</v>
      </c>
      <c r="B32" s="49" t="s">
        <v>256</v>
      </c>
      <c r="C32" s="49">
        <v>22</v>
      </c>
      <c r="D32" s="49">
        <v>32</v>
      </c>
      <c r="E32" s="49">
        <v>3</v>
      </c>
      <c r="F32" s="47">
        <f t="shared" si="0"/>
        <v>54</v>
      </c>
      <c r="G32" s="49">
        <v>18</v>
      </c>
      <c r="H32" s="49">
        <v>34</v>
      </c>
      <c r="I32" s="49">
        <v>3</v>
      </c>
      <c r="J32" s="47">
        <f t="shared" si="1"/>
        <v>52</v>
      </c>
      <c r="K32" s="49">
        <v>26</v>
      </c>
      <c r="L32" s="49">
        <v>31</v>
      </c>
      <c r="M32" s="49">
        <v>3</v>
      </c>
      <c r="N32" s="47">
        <f t="shared" si="2"/>
        <v>57</v>
      </c>
      <c r="O32" s="49">
        <v>17</v>
      </c>
      <c r="P32" s="49">
        <v>43</v>
      </c>
      <c r="Q32" s="49">
        <v>3</v>
      </c>
      <c r="R32" s="47">
        <f t="shared" si="3"/>
        <v>60</v>
      </c>
      <c r="S32" s="49">
        <v>16</v>
      </c>
      <c r="T32" s="49">
        <v>6</v>
      </c>
      <c r="U32" s="49">
        <v>0</v>
      </c>
      <c r="V32" s="47">
        <f t="shared" si="4"/>
        <v>22</v>
      </c>
      <c r="W32" s="49">
        <v>22</v>
      </c>
      <c r="X32" s="49">
        <v>45</v>
      </c>
      <c r="Y32" s="49">
        <v>2</v>
      </c>
      <c r="Z32" s="47">
        <f t="shared" si="12"/>
        <v>67</v>
      </c>
      <c r="AA32" s="49">
        <v>23</v>
      </c>
      <c r="AB32" s="49">
        <v>41</v>
      </c>
      <c r="AC32" s="49">
        <v>2</v>
      </c>
      <c r="AD32" s="47">
        <f t="shared" si="13"/>
        <v>64</v>
      </c>
      <c r="AE32" s="49">
        <v>23</v>
      </c>
      <c r="AF32" s="49">
        <v>42</v>
      </c>
      <c r="AG32" s="49">
        <v>2</v>
      </c>
      <c r="AH32" s="47">
        <f t="shared" si="14"/>
        <v>65</v>
      </c>
      <c r="AI32" s="49">
        <v>25</v>
      </c>
      <c r="AJ32" s="49">
        <v>45</v>
      </c>
      <c r="AK32" s="49">
        <v>2</v>
      </c>
      <c r="AL32" s="47">
        <f t="shared" si="8"/>
        <v>70</v>
      </c>
      <c r="AM32" s="47">
        <f t="shared" si="9"/>
        <v>20</v>
      </c>
      <c r="AN32" s="4">
        <v>1</v>
      </c>
      <c r="AO32" s="34">
        <f t="shared" si="10"/>
        <v>511</v>
      </c>
      <c r="AP32" s="5">
        <f t="shared" si="11"/>
        <v>63.87500000000001</v>
      </c>
    </row>
    <row r="33" spans="1:42" ht="15">
      <c r="A33" s="43">
        <v>23</v>
      </c>
      <c r="B33" s="49" t="s">
        <v>257</v>
      </c>
      <c r="C33" s="49">
        <v>21</v>
      </c>
      <c r="D33" s="49">
        <v>52</v>
      </c>
      <c r="E33" s="49">
        <v>3</v>
      </c>
      <c r="F33" s="47">
        <f t="shared" si="0"/>
        <v>73</v>
      </c>
      <c r="G33" s="49">
        <v>24</v>
      </c>
      <c r="H33" s="49">
        <v>53</v>
      </c>
      <c r="I33" s="49">
        <v>3</v>
      </c>
      <c r="J33" s="47">
        <f t="shared" si="1"/>
        <v>77</v>
      </c>
      <c r="K33" s="49">
        <v>25</v>
      </c>
      <c r="L33" s="49">
        <v>36</v>
      </c>
      <c r="M33" s="49">
        <v>3</v>
      </c>
      <c r="N33" s="47">
        <f t="shared" si="2"/>
        <v>61</v>
      </c>
      <c r="O33" s="49">
        <v>21</v>
      </c>
      <c r="P33" s="49">
        <v>39</v>
      </c>
      <c r="Q33" s="49">
        <v>3</v>
      </c>
      <c r="R33" s="47">
        <f t="shared" si="3"/>
        <v>60</v>
      </c>
      <c r="S33" s="49">
        <v>30</v>
      </c>
      <c r="T33" s="49">
        <v>49</v>
      </c>
      <c r="U33" s="49">
        <v>3</v>
      </c>
      <c r="V33" s="47">
        <f t="shared" si="4"/>
        <v>79</v>
      </c>
      <c r="W33" s="49">
        <v>23</v>
      </c>
      <c r="X33" s="49">
        <v>47</v>
      </c>
      <c r="Y33" s="49">
        <v>2</v>
      </c>
      <c r="Z33" s="47">
        <f t="shared" si="12"/>
        <v>70</v>
      </c>
      <c r="AA33" s="49">
        <v>24</v>
      </c>
      <c r="AB33" s="49">
        <v>43</v>
      </c>
      <c r="AC33" s="49">
        <v>2</v>
      </c>
      <c r="AD33" s="47">
        <f t="shared" si="13"/>
        <v>67</v>
      </c>
      <c r="AE33" s="49">
        <v>23</v>
      </c>
      <c r="AF33" s="49">
        <v>42</v>
      </c>
      <c r="AG33" s="49">
        <v>2</v>
      </c>
      <c r="AH33" s="47">
        <f t="shared" si="14"/>
        <v>65</v>
      </c>
      <c r="AI33" s="49">
        <v>22</v>
      </c>
      <c r="AJ33" s="49">
        <v>49</v>
      </c>
      <c r="AK33" s="49">
        <v>2</v>
      </c>
      <c r="AL33" s="47">
        <f t="shared" si="8"/>
        <v>71</v>
      </c>
      <c r="AM33" s="47">
        <f t="shared" si="9"/>
        <v>23</v>
      </c>
      <c r="AN33" s="4">
        <v>0</v>
      </c>
      <c r="AO33" s="34">
        <f t="shared" si="10"/>
        <v>623</v>
      </c>
      <c r="AP33" s="5">
        <f t="shared" si="11"/>
        <v>77.875</v>
      </c>
    </row>
    <row r="34" spans="1:42" ht="15">
      <c r="A34" s="43">
        <v>24</v>
      </c>
      <c r="B34" s="49" t="s">
        <v>258</v>
      </c>
      <c r="C34" s="49">
        <v>19</v>
      </c>
      <c r="D34" s="49">
        <v>29</v>
      </c>
      <c r="E34" s="49">
        <v>3</v>
      </c>
      <c r="F34" s="47">
        <f t="shared" si="0"/>
        <v>48</v>
      </c>
      <c r="G34" s="49">
        <v>24</v>
      </c>
      <c r="H34" s="49">
        <v>38</v>
      </c>
      <c r="I34" s="49">
        <v>3</v>
      </c>
      <c r="J34" s="47">
        <f t="shared" si="1"/>
        <v>62</v>
      </c>
      <c r="K34" s="49">
        <v>21</v>
      </c>
      <c r="L34" s="49">
        <v>30</v>
      </c>
      <c r="M34" s="49">
        <v>3</v>
      </c>
      <c r="N34" s="47">
        <f t="shared" si="2"/>
        <v>51</v>
      </c>
      <c r="O34" s="49">
        <v>21</v>
      </c>
      <c r="P34" s="49">
        <v>42</v>
      </c>
      <c r="Q34" s="49">
        <v>3</v>
      </c>
      <c r="R34" s="47">
        <f t="shared" si="3"/>
        <v>63</v>
      </c>
      <c r="S34" s="49">
        <v>27</v>
      </c>
      <c r="T34" s="49">
        <v>31</v>
      </c>
      <c r="U34" s="49">
        <v>3</v>
      </c>
      <c r="V34" s="47">
        <f t="shared" si="4"/>
        <v>58</v>
      </c>
      <c r="W34" s="49">
        <v>22</v>
      </c>
      <c r="X34" s="49">
        <v>47</v>
      </c>
      <c r="Y34" s="49">
        <v>2</v>
      </c>
      <c r="Z34" s="47">
        <f t="shared" si="12"/>
        <v>69</v>
      </c>
      <c r="AA34" s="49">
        <v>22</v>
      </c>
      <c r="AB34" s="49">
        <v>43</v>
      </c>
      <c r="AC34" s="49">
        <v>2</v>
      </c>
      <c r="AD34" s="47">
        <f t="shared" si="13"/>
        <v>65</v>
      </c>
      <c r="AE34" s="49">
        <v>23</v>
      </c>
      <c r="AF34" s="49">
        <v>42</v>
      </c>
      <c r="AG34" s="49">
        <v>2</v>
      </c>
      <c r="AH34" s="47">
        <f t="shared" si="14"/>
        <v>65</v>
      </c>
      <c r="AI34" s="49">
        <v>24</v>
      </c>
      <c r="AJ34" s="49">
        <v>48</v>
      </c>
      <c r="AK34" s="49">
        <v>2</v>
      </c>
      <c r="AL34" s="47">
        <f t="shared" si="8"/>
        <v>72</v>
      </c>
      <c r="AM34" s="47">
        <f t="shared" si="9"/>
        <v>23</v>
      </c>
      <c r="AN34" s="4">
        <v>0</v>
      </c>
      <c r="AO34" s="34">
        <f t="shared" si="10"/>
        <v>553</v>
      </c>
      <c r="AP34" s="5">
        <f t="shared" si="11"/>
        <v>69.125</v>
      </c>
    </row>
    <row r="35" spans="1:42" ht="15">
      <c r="A35" s="43">
        <v>25</v>
      </c>
      <c r="B35" s="49" t="s">
        <v>259</v>
      </c>
      <c r="C35" s="49">
        <v>22</v>
      </c>
      <c r="D35" s="49">
        <v>24</v>
      </c>
      <c r="E35" s="49">
        <v>3</v>
      </c>
      <c r="F35" s="47">
        <f t="shared" si="0"/>
        <v>46</v>
      </c>
      <c r="G35" s="49">
        <v>19</v>
      </c>
      <c r="H35" s="49">
        <v>13</v>
      </c>
      <c r="I35" s="49">
        <v>0</v>
      </c>
      <c r="J35" s="47">
        <f t="shared" si="1"/>
        <v>32</v>
      </c>
      <c r="K35" s="49">
        <v>28</v>
      </c>
      <c r="L35" s="49">
        <v>32</v>
      </c>
      <c r="M35" s="49">
        <v>3</v>
      </c>
      <c r="N35" s="47">
        <f t="shared" si="2"/>
        <v>60</v>
      </c>
      <c r="O35" s="49">
        <v>21</v>
      </c>
      <c r="P35" s="49">
        <v>24</v>
      </c>
      <c r="Q35" s="49">
        <v>3</v>
      </c>
      <c r="R35" s="47">
        <f t="shared" si="3"/>
        <v>45</v>
      </c>
      <c r="S35" s="49">
        <v>27</v>
      </c>
      <c r="T35" s="49">
        <v>24</v>
      </c>
      <c r="U35" s="49">
        <v>3</v>
      </c>
      <c r="V35" s="47">
        <f t="shared" si="4"/>
        <v>51</v>
      </c>
      <c r="W35" s="49">
        <v>21</v>
      </c>
      <c r="X35" s="49">
        <v>46</v>
      </c>
      <c r="Y35" s="49">
        <v>2</v>
      </c>
      <c r="Z35" s="47">
        <f t="shared" si="12"/>
        <v>67</v>
      </c>
      <c r="AA35" s="49">
        <v>23</v>
      </c>
      <c r="AB35" s="49">
        <v>41</v>
      </c>
      <c r="AC35" s="49">
        <v>2</v>
      </c>
      <c r="AD35" s="47">
        <f t="shared" si="13"/>
        <v>64</v>
      </c>
      <c r="AE35" s="49">
        <v>22</v>
      </c>
      <c r="AF35" s="49">
        <v>41</v>
      </c>
      <c r="AG35" s="49">
        <v>2</v>
      </c>
      <c r="AH35" s="47">
        <f t="shared" si="14"/>
        <v>63</v>
      </c>
      <c r="AI35" s="49">
        <v>24</v>
      </c>
      <c r="AJ35" s="49">
        <v>50</v>
      </c>
      <c r="AK35" s="49">
        <v>2</v>
      </c>
      <c r="AL35" s="47">
        <f t="shared" si="8"/>
        <v>74</v>
      </c>
      <c r="AM35" s="47">
        <f t="shared" si="9"/>
        <v>20</v>
      </c>
      <c r="AN35" s="4">
        <v>1</v>
      </c>
      <c r="AO35" s="34">
        <f t="shared" si="10"/>
        <v>502</v>
      </c>
      <c r="AP35" s="5">
        <f t="shared" si="11"/>
        <v>62.74999999999999</v>
      </c>
    </row>
    <row r="36" spans="1:42" ht="15">
      <c r="A36" s="43">
        <v>26</v>
      </c>
      <c r="B36" s="49" t="s">
        <v>260</v>
      </c>
      <c r="C36" s="49">
        <v>17</v>
      </c>
      <c r="D36" s="49">
        <v>10</v>
      </c>
      <c r="E36" s="49">
        <v>0</v>
      </c>
      <c r="F36" s="47">
        <f t="shared" si="0"/>
        <v>27</v>
      </c>
      <c r="G36" s="49">
        <v>15</v>
      </c>
      <c r="H36" s="49">
        <v>18</v>
      </c>
      <c r="I36" s="49">
        <v>0</v>
      </c>
      <c r="J36" s="47">
        <f t="shared" si="1"/>
        <v>33</v>
      </c>
      <c r="K36" s="49">
        <v>25</v>
      </c>
      <c r="L36" s="49">
        <v>20</v>
      </c>
      <c r="M36" s="49">
        <v>0</v>
      </c>
      <c r="N36" s="47">
        <f t="shared" si="2"/>
        <v>45</v>
      </c>
      <c r="O36" s="49">
        <v>20</v>
      </c>
      <c r="P36" s="49">
        <v>3</v>
      </c>
      <c r="Q36" s="49">
        <v>0</v>
      </c>
      <c r="R36" s="47">
        <f t="shared" si="3"/>
        <v>23</v>
      </c>
      <c r="S36" s="49">
        <v>22</v>
      </c>
      <c r="T36" s="49">
        <v>12</v>
      </c>
      <c r="U36" s="49">
        <v>0</v>
      </c>
      <c r="V36" s="47">
        <f t="shared" si="4"/>
        <v>34</v>
      </c>
      <c r="W36" s="49">
        <v>20</v>
      </c>
      <c r="X36" s="49">
        <v>45</v>
      </c>
      <c r="Y36" s="49">
        <v>2</v>
      </c>
      <c r="Z36" s="47">
        <f t="shared" si="12"/>
        <v>65</v>
      </c>
      <c r="AA36" s="49">
        <v>23</v>
      </c>
      <c r="AB36" s="49">
        <v>36</v>
      </c>
      <c r="AC36" s="49">
        <v>2</v>
      </c>
      <c r="AD36" s="47">
        <f t="shared" si="13"/>
        <v>59</v>
      </c>
      <c r="AE36" s="49">
        <v>21</v>
      </c>
      <c r="AF36" s="49">
        <v>36</v>
      </c>
      <c r="AG36" s="49">
        <v>2</v>
      </c>
      <c r="AH36" s="47">
        <f t="shared" si="14"/>
        <v>57</v>
      </c>
      <c r="AI36" s="49">
        <v>23</v>
      </c>
      <c r="AJ36" s="49">
        <v>49</v>
      </c>
      <c r="AK36" s="49">
        <v>2</v>
      </c>
      <c r="AL36" s="47">
        <f t="shared" si="8"/>
        <v>72</v>
      </c>
      <c r="AM36" s="47">
        <f t="shared" si="9"/>
        <v>8</v>
      </c>
      <c r="AN36" s="4">
        <v>5</v>
      </c>
      <c r="AO36" s="34">
        <f t="shared" si="10"/>
        <v>415</v>
      </c>
      <c r="AP36" s="5">
        <f t="shared" si="11"/>
        <v>51.87500000000001</v>
      </c>
    </row>
    <row r="37" spans="1:42" ht="15">
      <c r="A37" s="43">
        <v>27</v>
      </c>
      <c r="B37" s="49" t="s">
        <v>261</v>
      </c>
      <c r="C37" s="49">
        <v>18</v>
      </c>
      <c r="D37" s="49">
        <v>46</v>
      </c>
      <c r="E37" s="49">
        <v>3</v>
      </c>
      <c r="F37" s="47">
        <f t="shared" si="0"/>
        <v>64</v>
      </c>
      <c r="G37" s="49">
        <v>18</v>
      </c>
      <c r="H37" s="49">
        <v>25</v>
      </c>
      <c r="I37" s="49">
        <v>3</v>
      </c>
      <c r="J37" s="47">
        <f t="shared" si="1"/>
        <v>43</v>
      </c>
      <c r="K37" s="49">
        <v>27</v>
      </c>
      <c r="L37" s="49">
        <v>16</v>
      </c>
      <c r="M37" s="49">
        <v>0</v>
      </c>
      <c r="N37" s="47">
        <f t="shared" si="2"/>
        <v>43</v>
      </c>
      <c r="O37" s="49">
        <v>21</v>
      </c>
      <c r="P37" s="49">
        <v>26</v>
      </c>
      <c r="Q37" s="49">
        <v>3</v>
      </c>
      <c r="R37" s="47">
        <f t="shared" si="3"/>
        <v>47</v>
      </c>
      <c r="S37" s="49">
        <v>24</v>
      </c>
      <c r="T37" s="49">
        <v>43</v>
      </c>
      <c r="U37" s="49">
        <v>3</v>
      </c>
      <c r="V37" s="47">
        <f t="shared" si="4"/>
        <v>67</v>
      </c>
      <c r="W37" s="49">
        <v>21</v>
      </c>
      <c r="X37" s="49">
        <v>46</v>
      </c>
      <c r="Y37" s="49">
        <v>2</v>
      </c>
      <c r="Z37" s="47">
        <f t="shared" si="12"/>
        <v>67</v>
      </c>
      <c r="AA37" s="49">
        <v>24</v>
      </c>
      <c r="AB37" s="49">
        <v>43</v>
      </c>
      <c r="AC37" s="49">
        <v>2</v>
      </c>
      <c r="AD37" s="47">
        <f t="shared" si="13"/>
        <v>67</v>
      </c>
      <c r="AE37" s="49">
        <v>22</v>
      </c>
      <c r="AF37" s="49">
        <v>43</v>
      </c>
      <c r="AG37" s="49">
        <v>2</v>
      </c>
      <c r="AH37" s="47">
        <f t="shared" si="14"/>
        <v>65</v>
      </c>
      <c r="AI37" s="49">
        <v>22</v>
      </c>
      <c r="AJ37" s="49">
        <v>48</v>
      </c>
      <c r="AK37" s="49">
        <v>2</v>
      </c>
      <c r="AL37" s="47">
        <f t="shared" si="8"/>
        <v>70</v>
      </c>
      <c r="AM37" s="47">
        <f t="shared" si="9"/>
        <v>20</v>
      </c>
      <c r="AN37" s="4">
        <v>1</v>
      </c>
      <c r="AO37" s="34">
        <f t="shared" si="10"/>
        <v>533</v>
      </c>
      <c r="AP37" s="5">
        <f t="shared" si="11"/>
        <v>66.625</v>
      </c>
    </row>
    <row r="38" spans="1:42" ht="15">
      <c r="A38" s="43">
        <v>28</v>
      </c>
      <c r="B38" s="49" t="s">
        <v>262</v>
      </c>
      <c r="C38" s="49">
        <v>20</v>
      </c>
      <c r="D38" s="49">
        <v>29</v>
      </c>
      <c r="E38" s="49">
        <v>3</v>
      </c>
      <c r="F38" s="47">
        <f t="shared" si="0"/>
        <v>49</v>
      </c>
      <c r="G38" s="49">
        <v>17</v>
      </c>
      <c r="H38" s="49">
        <v>30</v>
      </c>
      <c r="I38" s="49">
        <v>3</v>
      </c>
      <c r="J38" s="47">
        <f t="shared" si="1"/>
        <v>47</v>
      </c>
      <c r="K38" s="49">
        <v>25</v>
      </c>
      <c r="L38" s="49">
        <v>17</v>
      </c>
      <c r="M38" s="49">
        <v>0</v>
      </c>
      <c r="N38" s="47">
        <f t="shared" si="2"/>
        <v>42</v>
      </c>
      <c r="O38" s="49">
        <v>17</v>
      </c>
      <c r="P38" s="49">
        <v>28</v>
      </c>
      <c r="Q38" s="49">
        <v>3</v>
      </c>
      <c r="R38" s="47">
        <f t="shared" si="3"/>
        <v>45</v>
      </c>
      <c r="S38" s="49">
        <v>23</v>
      </c>
      <c r="T38" s="49">
        <v>5</v>
      </c>
      <c r="U38" s="49">
        <v>0</v>
      </c>
      <c r="V38" s="47">
        <f t="shared" si="4"/>
        <v>28</v>
      </c>
      <c r="W38" s="49">
        <v>21</v>
      </c>
      <c r="X38" s="49">
        <v>45</v>
      </c>
      <c r="Y38" s="49">
        <v>2</v>
      </c>
      <c r="Z38" s="47">
        <f t="shared" si="12"/>
        <v>66</v>
      </c>
      <c r="AA38" s="49">
        <v>23</v>
      </c>
      <c r="AB38" s="49">
        <v>42</v>
      </c>
      <c r="AC38" s="49">
        <v>2</v>
      </c>
      <c r="AD38" s="47">
        <f t="shared" si="13"/>
        <v>65</v>
      </c>
      <c r="AE38" s="49">
        <v>21</v>
      </c>
      <c r="AF38" s="49">
        <v>40</v>
      </c>
      <c r="AG38" s="49">
        <v>2</v>
      </c>
      <c r="AH38" s="47">
        <f t="shared" si="14"/>
        <v>61</v>
      </c>
      <c r="AI38" s="49">
        <v>23</v>
      </c>
      <c r="AJ38" s="49">
        <v>49</v>
      </c>
      <c r="AK38" s="49">
        <v>2</v>
      </c>
      <c r="AL38" s="47">
        <f t="shared" si="8"/>
        <v>72</v>
      </c>
      <c r="AM38" s="47">
        <f t="shared" si="9"/>
        <v>17</v>
      </c>
      <c r="AN38" s="47">
        <v>2</v>
      </c>
      <c r="AO38" s="34">
        <f t="shared" si="10"/>
        <v>475</v>
      </c>
      <c r="AP38" s="5">
        <f t="shared" si="11"/>
        <v>59.375</v>
      </c>
    </row>
    <row r="39" spans="1:42" ht="15">
      <c r="A39" s="43">
        <v>29</v>
      </c>
      <c r="B39" s="49" t="s">
        <v>263</v>
      </c>
      <c r="C39" s="49">
        <v>18</v>
      </c>
      <c r="D39" s="49">
        <v>37</v>
      </c>
      <c r="E39" s="49">
        <v>3</v>
      </c>
      <c r="F39" s="47">
        <f t="shared" si="0"/>
        <v>55</v>
      </c>
      <c r="G39" s="49">
        <v>16</v>
      </c>
      <c r="H39" s="49">
        <v>29</v>
      </c>
      <c r="I39" s="49">
        <v>3</v>
      </c>
      <c r="J39" s="47">
        <f t="shared" si="1"/>
        <v>45</v>
      </c>
      <c r="K39" s="49">
        <v>24</v>
      </c>
      <c r="L39" s="49">
        <v>24</v>
      </c>
      <c r="M39" s="49">
        <v>3</v>
      </c>
      <c r="N39" s="47">
        <f t="shared" si="2"/>
        <v>48</v>
      </c>
      <c r="O39" s="49">
        <v>14</v>
      </c>
      <c r="P39" s="49">
        <v>28</v>
      </c>
      <c r="Q39" s="49">
        <v>3</v>
      </c>
      <c r="R39" s="47">
        <f t="shared" si="3"/>
        <v>42</v>
      </c>
      <c r="S39" s="49">
        <v>28</v>
      </c>
      <c r="T39" s="49">
        <v>32</v>
      </c>
      <c r="U39" s="49">
        <v>3</v>
      </c>
      <c r="V39" s="47">
        <f t="shared" si="4"/>
        <v>60</v>
      </c>
      <c r="W39" s="49">
        <v>21</v>
      </c>
      <c r="X39" s="49">
        <v>45</v>
      </c>
      <c r="Y39" s="49">
        <v>2</v>
      </c>
      <c r="Z39" s="47">
        <f t="shared" si="12"/>
        <v>66</v>
      </c>
      <c r="AA39" s="49">
        <v>24</v>
      </c>
      <c r="AB39" s="49">
        <v>45</v>
      </c>
      <c r="AC39" s="49">
        <v>2</v>
      </c>
      <c r="AD39" s="47">
        <f t="shared" si="13"/>
        <v>69</v>
      </c>
      <c r="AE39" s="49">
        <v>22</v>
      </c>
      <c r="AF39" s="49">
        <v>40</v>
      </c>
      <c r="AG39" s="49">
        <v>2</v>
      </c>
      <c r="AH39" s="47">
        <f t="shared" si="14"/>
        <v>62</v>
      </c>
      <c r="AI39" s="49">
        <v>22</v>
      </c>
      <c r="AJ39" s="49">
        <v>48</v>
      </c>
      <c r="AK39" s="49">
        <v>2</v>
      </c>
      <c r="AL39" s="47">
        <f t="shared" si="8"/>
        <v>70</v>
      </c>
      <c r="AM39" s="47">
        <f t="shared" si="9"/>
        <v>23</v>
      </c>
      <c r="AN39" s="4">
        <v>0</v>
      </c>
      <c r="AO39" s="34">
        <f t="shared" si="10"/>
        <v>517</v>
      </c>
      <c r="AP39" s="5">
        <f t="shared" si="11"/>
        <v>64.625</v>
      </c>
    </row>
    <row r="40" spans="1:42" ht="15">
      <c r="A40" s="43">
        <v>30</v>
      </c>
      <c r="B40" s="49" t="s">
        <v>264</v>
      </c>
      <c r="C40" s="49">
        <v>21</v>
      </c>
      <c r="D40" s="49">
        <v>14</v>
      </c>
      <c r="E40" s="49">
        <v>0</v>
      </c>
      <c r="F40" s="47">
        <f t="shared" si="0"/>
        <v>35</v>
      </c>
      <c r="G40" s="49">
        <v>17</v>
      </c>
      <c r="H40" s="49">
        <v>15</v>
      </c>
      <c r="I40" s="49">
        <v>0</v>
      </c>
      <c r="J40" s="47">
        <f t="shared" si="1"/>
        <v>32</v>
      </c>
      <c r="K40" s="49">
        <v>27</v>
      </c>
      <c r="L40" s="49">
        <v>16</v>
      </c>
      <c r="M40" s="49">
        <v>0</v>
      </c>
      <c r="N40" s="47">
        <f t="shared" si="2"/>
        <v>43</v>
      </c>
      <c r="O40" s="49">
        <v>17</v>
      </c>
      <c r="P40" s="49">
        <v>32</v>
      </c>
      <c r="Q40" s="49">
        <v>3</v>
      </c>
      <c r="R40" s="47">
        <f t="shared" si="3"/>
        <v>49</v>
      </c>
      <c r="S40" s="49">
        <v>24</v>
      </c>
      <c r="T40" s="49">
        <v>27</v>
      </c>
      <c r="U40" s="49">
        <v>3</v>
      </c>
      <c r="V40" s="47">
        <f t="shared" si="4"/>
        <v>51</v>
      </c>
      <c r="W40" s="49">
        <v>21</v>
      </c>
      <c r="X40" s="49">
        <v>46</v>
      </c>
      <c r="Y40" s="49">
        <v>2</v>
      </c>
      <c r="Z40" s="47">
        <f t="shared" si="12"/>
        <v>67</v>
      </c>
      <c r="AA40" s="49">
        <v>23</v>
      </c>
      <c r="AB40" s="49">
        <v>47</v>
      </c>
      <c r="AC40" s="49">
        <v>2</v>
      </c>
      <c r="AD40" s="47">
        <f t="shared" si="13"/>
        <v>70</v>
      </c>
      <c r="AE40" s="49">
        <v>23</v>
      </c>
      <c r="AF40" s="49">
        <v>42</v>
      </c>
      <c r="AG40" s="49">
        <v>2</v>
      </c>
      <c r="AH40" s="47">
        <f t="shared" si="14"/>
        <v>65</v>
      </c>
      <c r="AI40" s="49">
        <v>23</v>
      </c>
      <c r="AJ40" s="49">
        <v>48</v>
      </c>
      <c r="AK40" s="49">
        <v>2</v>
      </c>
      <c r="AL40" s="47">
        <f t="shared" si="8"/>
        <v>71</v>
      </c>
      <c r="AM40" s="47">
        <f t="shared" si="9"/>
        <v>14</v>
      </c>
      <c r="AN40" s="4">
        <v>3</v>
      </c>
      <c r="AO40" s="34">
        <f t="shared" si="10"/>
        <v>483</v>
      </c>
      <c r="AP40" s="5">
        <f t="shared" si="11"/>
        <v>60.375</v>
      </c>
    </row>
    <row r="41" spans="1:42" ht="15">
      <c r="A41" s="43">
        <v>31</v>
      </c>
      <c r="B41" s="49" t="s">
        <v>265</v>
      </c>
      <c r="C41" s="49">
        <v>21</v>
      </c>
      <c r="D41" s="49">
        <v>25</v>
      </c>
      <c r="E41" s="49">
        <v>3</v>
      </c>
      <c r="F41" s="47">
        <f t="shared" si="0"/>
        <v>46</v>
      </c>
      <c r="G41" s="49">
        <v>19</v>
      </c>
      <c r="H41" s="49">
        <v>29</v>
      </c>
      <c r="I41" s="49">
        <v>3</v>
      </c>
      <c r="J41" s="47">
        <f t="shared" si="1"/>
        <v>48</v>
      </c>
      <c r="K41" s="49">
        <v>23</v>
      </c>
      <c r="L41" s="49">
        <v>11</v>
      </c>
      <c r="M41" s="49">
        <v>0</v>
      </c>
      <c r="N41" s="47">
        <f t="shared" si="2"/>
        <v>34</v>
      </c>
      <c r="O41" s="49">
        <v>17</v>
      </c>
      <c r="P41" s="49">
        <v>29</v>
      </c>
      <c r="Q41" s="49">
        <v>3</v>
      </c>
      <c r="R41" s="47">
        <f t="shared" si="3"/>
        <v>46</v>
      </c>
      <c r="S41" s="49">
        <v>29</v>
      </c>
      <c r="T41" s="49">
        <v>33</v>
      </c>
      <c r="U41" s="49">
        <v>3</v>
      </c>
      <c r="V41" s="47">
        <f t="shared" si="4"/>
        <v>62</v>
      </c>
      <c r="W41" s="49">
        <v>22</v>
      </c>
      <c r="X41" s="49">
        <v>45</v>
      </c>
      <c r="Y41" s="49">
        <v>2</v>
      </c>
      <c r="Z41" s="47">
        <f t="shared" si="12"/>
        <v>67</v>
      </c>
      <c r="AA41" s="49">
        <v>24</v>
      </c>
      <c r="AB41" s="49">
        <v>40</v>
      </c>
      <c r="AC41" s="49">
        <v>2</v>
      </c>
      <c r="AD41" s="47">
        <f t="shared" si="13"/>
        <v>64</v>
      </c>
      <c r="AE41" s="49">
        <v>23</v>
      </c>
      <c r="AF41" s="49">
        <v>40</v>
      </c>
      <c r="AG41" s="49">
        <v>2</v>
      </c>
      <c r="AH41" s="47">
        <f t="shared" si="14"/>
        <v>63</v>
      </c>
      <c r="AI41" s="49">
        <v>24</v>
      </c>
      <c r="AJ41" s="49">
        <v>50</v>
      </c>
      <c r="AK41" s="49">
        <v>2</v>
      </c>
      <c r="AL41" s="47">
        <f t="shared" si="8"/>
        <v>74</v>
      </c>
      <c r="AM41" s="47">
        <f t="shared" si="9"/>
        <v>20</v>
      </c>
      <c r="AN41" s="37">
        <v>1</v>
      </c>
      <c r="AO41" s="34">
        <f t="shared" si="10"/>
        <v>504</v>
      </c>
      <c r="AP41" s="5">
        <f t="shared" si="11"/>
        <v>63</v>
      </c>
    </row>
    <row r="42" spans="1:42" ht="15">
      <c r="A42" s="43">
        <v>32</v>
      </c>
      <c r="B42" s="49" t="s">
        <v>266</v>
      </c>
      <c r="C42" s="49">
        <v>25</v>
      </c>
      <c r="D42" s="49">
        <v>34</v>
      </c>
      <c r="E42" s="49">
        <v>3</v>
      </c>
      <c r="F42" s="47">
        <f t="shared" si="0"/>
        <v>59</v>
      </c>
      <c r="G42" s="49">
        <v>24</v>
      </c>
      <c r="H42" s="49">
        <v>38</v>
      </c>
      <c r="I42" s="49">
        <v>3</v>
      </c>
      <c r="J42" s="47">
        <f t="shared" si="1"/>
        <v>62</v>
      </c>
      <c r="K42" s="49">
        <v>27</v>
      </c>
      <c r="L42" s="49">
        <v>31</v>
      </c>
      <c r="M42" s="49">
        <v>3</v>
      </c>
      <c r="N42" s="47">
        <f t="shared" si="2"/>
        <v>58</v>
      </c>
      <c r="O42" s="49">
        <v>24</v>
      </c>
      <c r="P42" s="49">
        <v>40</v>
      </c>
      <c r="Q42" s="49">
        <v>3</v>
      </c>
      <c r="R42" s="47">
        <f t="shared" si="3"/>
        <v>64</v>
      </c>
      <c r="S42" s="49">
        <v>30</v>
      </c>
      <c r="T42" s="49">
        <v>37</v>
      </c>
      <c r="U42" s="49">
        <v>3</v>
      </c>
      <c r="V42" s="47">
        <f t="shared" si="4"/>
        <v>67</v>
      </c>
      <c r="W42" s="49">
        <v>25</v>
      </c>
      <c r="X42" s="49">
        <v>49</v>
      </c>
      <c r="Y42" s="49">
        <v>2</v>
      </c>
      <c r="Z42" s="47">
        <f t="shared" si="12"/>
        <v>74</v>
      </c>
      <c r="AA42" s="49">
        <v>24</v>
      </c>
      <c r="AB42" s="49">
        <v>49</v>
      </c>
      <c r="AC42" s="49">
        <v>2</v>
      </c>
      <c r="AD42" s="47">
        <f t="shared" si="13"/>
        <v>73</v>
      </c>
      <c r="AE42" s="49">
        <v>24</v>
      </c>
      <c r="AF42" s="49">
        <v>48</v>
      </c>
      <c r="AG42" s="49">
        <v>2</v>
      </c>
      <c r="AH42" s="47">
        <f t="shared" si="14"/>
        <v>72</v>
      </c>
      <c r="AI42" s="49">
        <v>25</v>
      </c>
      <c r="AJ42" s="49">
        <v>47</v>
      </c>
      <c r="AK42" s="49">
        <v>2</v>
      </c>
      <c r="AL42" s="47">
        <f t="shared" si="8"/>
        <v>72</v>
      </c>
      <c r="AM42" s="47">
        <f t="shared" si="9"/>
        <v>23</v>
      </c>
      <c r="AN42" s="47">
        <v>0</v>
      </c>
      <c r="AO42" s="34">
        <f t="shared" si="10"/>
        <v>601</v>
      </c>
      <c r="AP42" s="5">
        <f t="shared" si="11"/>
        <v>75.125</v>
      </c>
    </row>
    <row r="43" spans="1:42" ht="15">
      <c r="A43" s="43">
        <v>33</v>
      </c>
      <c r="B43" s="49" t="s">
        <v>267</v>
      </c>
      <c r="C43" s="49">
        <v>24</v>
      </c>
      <c r="D43" s="49">
        <v>38</v>
      </c>
      <c r="E43" s="49">
        <v>3</v>
      </c>
      <c r="F43" s="47">
        <f t="shared" si="0"/>
        <v>62</v>
      </c>
      <c r="G43" s="49">
        <v>20</v>
      </c>
      <c r="H43" s="49">
        <v>25</v>
      </c>
      <c r="I43" s="49">
        <v>3</v>
      </c>
      <c r="J43" s="47">
        <f t="shared" si="1"/>
        <v>45</v>
      </c>
      <c r="K43" s="49">
        <v>23</v>
      </c>
      <c r="L43" s="49">
        <v>34</v>
      </c>
      <c r="M43" s="49">
        <v>3</v>
      </c>
      <c r="N43" s="47">
        <f t="shared" si="2"/>
        <v>57</v>
      </c>
      <c r="O43" s="49">
        <v>20</v>
      </c>
      <c r="P43" s="49">
        <v>37</v>
      </c>
      <c r="Q43" s="49">
        <v>3</v>
      </c>
      <c r="R43" s="47">
        <f t="shared" si="3"/>
        <v>57</v>
      </c>
      <c r="S43" s="49">
        <v>26</v>
      </c>
      <c r="T43" s="49">
        <v>42</v>
      </c>
      <c r="U43" s="49">
        <v>3</v>
      </c>
      <c r="V43" s="47">
        <f t="shared" si="4"/>
        <v>68</v>
      </c>
      <c r="W43" s="49">
        <v>25</v>
      </c>
      <c r="X43" s="49">
        <v>49</v>
      </c>
      <c r="Y43" s="49">
        <v>2</v>
      </c>
      <c r="Z43" s="47">
        <f t="shared" si="12"/>
        <v>74</v>
      </c>
      <c r="AA43" s="49">
        <v>24</v>
      </c>
      <c r="AB43" s="49">
        <v>49</v>
      </c>
      <c r="AC43" s="49">
        <v>2</v>
      </c>
      <c r="AD43" s="47">
        <f t="shared" si="13"/>
        <v>73</v>
      </c>
      <c r="AE43" s="49">
        <v>24</v>
      </c>
      <c r="AF43" s="49">
        <v>47</v>
      </c>
      <c r="AG43" s="49">
        <v>2</v>
      </c>
      <c r="AH43" s="47">
        <f t="shared" si="14"/>
        <v>71</v>
      </c>
      <c r="AI43" s="49">
        <v>24</v>
      </c>
      <c r="AJ43" s="49">
        <v>49</v>
      </c>
      <c r="AK43" s="49">
        <v>2</v>
      </c>
      <c r="AL43" s="47">
        <f t="shared" si="8"/>
        <v>73</v>
      </c>
      <c r="AM43" s="47">
        <f t="shared" si="9"/>
        <v>23</v>
      </c>
      <c r="AN43" s="47">
        <v>0</v>
      </c>
      <c r="AO43" s="34">
        <f t="shared" si="10"/>
        <v>580</v>
      </c>
      <c r="AP43" s="5">
        <f t="shared" si="11"/>
        <v>72.5</v>
      </c>
    </row>
    <row r="44" spans="1:42" ht="15">
      <c r="A44" s="43">
        <v>34</v>
      </c>
      <c r="B44" s="49" t="s">
        <v>268</v>
      </c>
      <c r="C44" s="49">
        <v>20</v>
      </c>
      <c r="D44" s="49">
        <v>35</v>
      </c>
      <c r="E44" s="49">
        <v>3</v>
      </c>
      <c r="F44" s="47">
        <f t="shared" si="0"/>
        <v>55</v>
      </c>
      <c r="G44" s="49">
        <v>18</v>
      </c>
      <c r="H44" s="49">
        <v>28</v>
      </c>
      <c r="I44" s="49">
        <v>3</v>
      </c>
      <c r="J44" s="47">
        <f t="shared" si="1"/>
        <v>46</v>
      </c>
      <c r="K44" s="49">
        <v>29</v>
      </c>
      <c r="L44" s="49">
        <v>32</v>
      </c>
      <c r="M44" s="49">
        <v>3</v>
      </c>
      <c r="N44" s="47">
        <f t="shared" si="2"/>
        <v>61</v>
      </c>
      <c r="O44" s="49">
        <v>19</v>
      </c>
      <c r="P44" s="49">
        <v>55</v>
      </c>
      <c r="Q44" s="49">
        <v>3</v>
      </c>
      <c r="R44" s="47">
        <f t="shared" si="3"/>
        <v>74</v>
      </c>
      <c r="S44" s="49">
        <v>30</v>
      </c>
      <c r="T44" s="49">
        <v>34</v>
      </c>
      <c r="U44" s="49">
        <v>3</v>
      </c>
      <c r="V44" s="47">
        <f t="shared" si="4"/>
        <v>64</v>
      </c>
      <c r="W44" s="49">
        <v>23</v>
      </c>
      <c r="X44" s="49">
        <v>48</v>
      </c>
      <c r="Y44" s="49">
        <v>2</v>
      </c>
      <c r="Z44" s="47">
        <f t="shared" si="12"/>
        <v>71</v>
      </c>
      <c r="AA44" s="49">
        <v>23</v>
      </c>
      <c r="AB44" s="49">
        <v>42</v>
      </c>
      <c r="AC44" s="49">
        <v>2</v>
      </c>
      <c r="AD44" s="47">
        <f t="shared" si="13"/>
        <v>65</v>
      </c>
      <c r="AE44" s="49">
        <v>23</v>
      </c>
      <c r="AF44" s="49">
        <v>40</v>
      </c>
      <c r="AG44" s="49">
        <v>2</v>
      </c>
      <c r="AH44" s="47">
        <f t="shared" si="14"/>
        <v>63</v>
      </c>
      <c r="AI44" s="49">
        <v>24</v>
      </c>
      <c r="AJ44" s="49">
        <v>48</v>
      </c>
      <c r="AK44" s="49">
        <v>2</v>
      </c>
      <c r="AL44" s="47">
        <f t="shared" si="8"/>
        <v>72</v>
      </c>
      <c r="AM44" s="47">
        <f t="shared" si="9"/>
        <v>23</v>
      </c>
      <c r="AN44" s="4">
        <v>0</v>
      </c>
      <c r="AO44" s="34">
        <f t="shared" si="10"/>
        <v>571</v>
      </c>
      <c r="AP44" s="5">
        <f t="shared" si="11"/>
        <v>71.375</v>
      </c>
    </row>
    <row r="45" spans="1:42" ht="15">
      <c r="A45" s="43">
        <v>35</v>
      </c>
      <c r="B45" s="49" t="s">
        <v>269</v>
      </c>
      <c r="C45" s="49">
        <v>24</v>
      </c>
      <c r="D45" s="49">
        <v>61</v>
      </c>
      <c r="E45" s="49">
        <v>3</v>
      </c>
      <c r="F45" s="47">
        <f t="shared" si="0"/>
        <v>85</v>
      </c>
      <c r="G45" s="49">
        <v>23</v>
      </c>
      <c r="H45" s="49">
        <v>31</v>
      </c>
      <c r="I45" s="49">
        <v>3</v>
      </c>
      <c r="J45" s="47">
        <f t="shared" si="1"/>
        <v>54</v>
      </c>
      <c r="K45" s="49">
        <v>28</v>
      </c>
      <c r="L45" s="49">
        <v>26</v>
      </c>
      <c r="M45" s="49">
        <v>3</v>
      </c>
      <c r="N45" s="47">
        <f t="shared" si="2"/>
        <v>54</v>
      </c>
      <c r="O45" s="49">
        <v>24</v>
      </c>
      <c r="P45" s="49">
        <v>41</v>
      </c>
      <c r="Q45" s="49">
        <v>3</v>
      </c>
      <c r="R45" s="47">
        <f t="shared" si="3"/>
        <v>65</v>
      </c>
      <c r="S45" s="49">
        <v>25</v>
      </c>
      <c r="T45" s="49">
        <v>53</v>
      </c>
      <c r="U45" s="49">
        <v>3</v>
      </c>
      <c r="V45" s="47">
        <f t="shared" si="4"/>
        <v>78</v>
      </c>
      <c r="W45" s="49">
        <v>23</v>
      </c>
      <c r="X45" s="49">
        <v>48</v>
      </c>
      <c r="Y45" s="49">
        <v>2</v>
      </c>
      <c r="Z45" s="47">
        <f t="shared" si="12"/>
        <v>71</v>
      </c>
      <c r="AA45" s="49">
        <v>22</v>
      </c>
      <c r="AB45" s="49">
        <v>43</v>
      </c>
      <c r="AC45" s="49">
        <v>2</v>
      </c>
      <c r="AD45" s="47">
        <f t="shared" si="13"/>
        <v>65</v>
      </c>
      <c r="AE45" s="49">
        <v>24</v>
      </c>
      <c r="AF45" s="49">
        <v>42</v>
      </c>
      <c r="AG45" s="49">
        <v>2</v>
      </c>
      <c r="AH45" s="47">
        <f t="shared" si="14"/>
        <v>66</v>
      </c>
      <c r="AI45" s="49">
        <v>23</v>
      </c>
      <c r="AJ45" s="49">
        <v>48</v>
      </c>
      <c r="AK45" s="49">
        <v>2</v>
      </c>
      <c r="AL45" s="47">
        <f t="shared" si="8"/>
        <v>71</v>
      </c>
      <c r="AM45" s="47">
        <f t="shared" si="9"/>
        <v>23</v>
      </c>
      <c r="AN45" s="37">
        <v>0</v>
      </c>
      <c r="AO45" s="34">
        <f t="shared" si="10"/>
        <v>609</v>
      </c>
      <c r="AP45" s="5">
        <f t="shared" si="11"/>
        <v>76.125</v>
      </c>
    </row>
    <row r="46" spans="1:42" ht="15">
      <c r="A46" s="43">
        <v>36</v>
      </c>
      <c r="B46" s="49" t="s">
        <v>270</v>
      </c>
      <c r="C46" s="49">
        <v>21</v>
      </c>
      <c r="D46" s="49">
        <v>36</v>
      </c>
      <c r="E46" s="49">
        <v>3</v>
      </c>
      <c r="F46" s="47">
        <f t="shared" si="0"/>
        <v>57</v>
      </c>
      <c r="G46" s="49">
        <v>20</v>
      </c>
      <c r="H46" s="49">
        <v>36</v>
      </c>
      <c r="I46" s="49">
        <v>3</v>
      </c>
      <c r="J46" s="47">
        <f t="shared" si="1"/>
        <v>56</v>
      </c>
      <c r="K46" s="49">
        <v>26</v>
      </c>
      <c r="L46" s="49">
        <v>31</v>
      </c>
      <c r="M46" s="49">
        <v>3</v>
      </c>
      <c r="N46" s="47">
        <f t="shared" si="2"/>
        <v>57</v>
      </c>
      <c r="O46" s="49">
        <v>22</v>
      </c>
      <c r="P46" s="49">
        <v>29</v>
      </c>
      <c r="Q46" s="49">
        <v>3</v>
      </c>
      <c r="R46" s="47">
        <f t="shared" si="3"/>
        <v>51</v>
      </c>
      <c r="S46" s="49">
        <v>28</v>
      </c>
      <c r="T46" s="49">
        <v>15</v>
      </c>
      <c r="U46" s="49">
        <v>0</v>
      </c>
      <c r="V46" s="47">
        <f t="shared" si="4"/>
        <v>43</v>
      </c>
      <c r="W46" s="49">
        <v>20</v>
      </c>
      <c r="X46" s="49">
        <v>45</v>
      </c>
      <c r="Y46" s="49">
        <v>2</v>
      </c>
      <c r="Z46" s="47">
        <f t="shared" si="12"/>
        <v>65</v>
      </c>
      <c r="AA46" s="49">
        <v>25</v>
      </c>
      <c r="AB46" s="49">
        <v>42</v>
      </c>
      <c r="AC46" s="49">
        <v>2</v>
      </c>
      <c r="AD46" s="47">
        <f t="shared" si="13"/>
        <v>67</v>
      </c>
      <c r="AE46" s="49">
        <v>22</v>
      </c>
      <c r="AF46" s="49">
        <v>40</v>
      </c>
      <c r="AG46" s="49">
        <v>2</v>
      </c>
      <c r="AH46" s="47">
        <f t="shared" si="14"/>
        <v>62</v>
      </c>
      <c r="AI46" s="49">
        <v>24</v>
      </c>
      <c r="AJ46" s="49">
        <v>48</v>
      </c>
      <c r="AK46" s="49">
        <v>2</v>
      </c>
      <c r="AL46" s="47">
        <f t="shared" si="8"/>
        <v>72</v>
      </c>
      <c r="AM46" s="47">
        <f t="shared" si="9"/>
        <v>20</v>
      </c>
      <c r="AN46" s="6">
        <v>1</v>
      </c>
      <c r="AO46" s="34">
        <f t="shared" si="10"/>
        <v>530</v>
      </c>
      <c r="AP46" s="5">
        <f t="shared" si="11"/>
        <v>66.25</v>
      </c>
    </row>
    <row r="47" spans="1:42" ht="15">
      <c r="A47" s="43">
        <v>37</v>
      </c>
      <c r="B47" s="49" t="s">
        <v>271</v>
      </c>
      <c r="C47" s="49">
        <v>21</v>
      </c>
      <c r="D47" s="49">
        <v>39</v>
      </c>
      <c r="E47" s="49">
        <v>3</v>
      </c>
      <c r="F47" s="47">
        <f t="shared" si="0"/>
        <v>60</v>
      </c>
      <c r="G47" s="49">
        <v>16</v>
      </c>
      <c r="H47" s="49">
        <v>32</v>
      </c>
      <c r="I47" s="49">
        <v>3</v>
      </c>
      <c r="J47" s="47">
        <f t="shared" si="1"/>
        <v>48</v>
      </c>
      <c r="K47" s="49">
        <v>25</v>
      </c>
      <c r="L47" s="49">
        <v>29</v>
      </c>
      <c r="M47" s="49">
        <v>3</v>
      </c>
      <c r="N47" s="47">
        <f t="shared" si="2"/>
        <v>54</v>
      </c>
      <c r="O47" s="49">
        <v>20</v>
      </c>
      <c r="P47" s="49">
        <v>27</v>
      </c>
      <c r="Q47" s="49">
        <v>3</v>
      </c>
      <c r="R47" s="47">
        <f t="shared" si="3"/>
        <v>47</v>
      </c>
      <c r="S47" s="49">
        <v>24</v>
      </c>
      <c r="T47" s="49">
        <v>37</v>
      </c>
      <c r="U47" s="49">
        <v>3</v>
      </c>
      <c r="V47" s="47">
        <f t="shared" si="4"/>
        <v>61</v>
      </c>
      <c r="W47" s="49">
        <v>22</v>
      </c>
      <c r="X47" s="49">
        <v>47</v>
      </c>
      <c r="Y47" s="49">
        <v>2</v>
      </c>
      <c r="Z47" s="47">
        <f t="shared" si="12"/>
        <v>69</v>
      </c>
      <c r="AA47" s="49">
        <v>24</v>
      </c>
      <c r="AB47" s="49">
        <v>47</v>
      </c>
      <c r="AC47" s="49">
        <v>2</v>
      </c>
      <c r="AD47" s="47">
        <f t="shared" si="13"/>
        <v>71</v>
      </c>
      <c r="AE47" s="49">
        <v>24</v>
      </c>
      <c r="AF47" s="49">
        <v>44</v>
      </c>
      <c r="AG47" s="49">
        <v>2</v>
      </c>
      <c r="AH47" s="47">
        <f t="shared" si="14"/>
        <v>68</v>
      </c>
      <c r="AI47" s="49">
        <v>24</v>
      </c>
      <c r="AJ47" s="49">
        <v>50</v>
      </c>
      <c r="AK47" s="49">
        <v>2</v>
      </c>
      <c r="AL47" s="47">
        <f t="shared" si="8"/>
        <v>74</v>
      </c>
      <c r="AM47" s="47">
        <f t="shared" si="9"/>
        <v>23</v>
      </c>
      <c r="AN47" s="4">
        <v>0</v>
      </c>
      <c r="AO47" s="34">
        <f t="shared" si="10"/>
        <v>552</v>
      </c>
      <c r="AP47" s="5">
        <f t="shared" si="11"/>
        <v>69</v>
      </c>
    </row>
    <row r="48" spans="1:42" ht="15">
      <c r="A48" s="43">
        <v>38</v>
      </c>
      <c r="B48" s="49" t="s">
        <v>272</v>
      </c>
      <c r="C48" s="49">
        <v>21</v>
      </c>
      <c r="D48" s="49">
        <v>33</v>
      </c>
      <c r="E48" s="49">
        <v>3</v>
      </c>
      <c r="F48" s="47">
        <f t="shared" si="0"/>
        <v>54</v>
      </c>
      <c r="G48" s="49">
        <v>16</v>
      </c>
      <c r="H48" s="49">
        <v>32</v>
      </c>
      <c r="I48" s="49">
        <v>3</v>
      </c>
      <c r="J48" s="47">
        <f t="shared" si="1"/>
        <v>48</v>
      </c>
      <c r="K48" s="49">
        <v>20</v>
      </c>
      <c r="L48" s="49">
        <v>33</v>
      </c>
      <c r="M48" s="49">
        <v>3</v>
      </c>
      <c r="N48" s="47">
        <f t="shared" si="2"/>
        <v>53</v>
      </c>
      <c r="O48" s="49">
        <v>19</v>
      </c>
      <c r="P48" s="49">
        <v>28</v>
      </c>
      <c r="Q48" s="49">
        <v>3</v>
      </c>
      <c r="R48" s="47">
        <f t="shared" si="3"/>
        <v>47</v>
      </c>
      <c r="S48" s="49">
        <v>26</v>
      </c>
      <c r="T48" s="49">
        <v>14</v>
      </c>
      <c r="U48" s="49">
        <v>0</v>
      </c>
      <c r="V48" s="47">
        <f t="shared" si="4"/>
        <v>40</v>
      </c>
      <c r="W48" s="49">
        <v>22</v>
      </c>
      <c r="X48" s="49">
        <v>47</v>
      </c>
      <c r="Y48" s="49">
        <v>2</v>
      </c>
      <c r="Z48" s="47">
        <f t="shared" si="12"/>
        <v>69</v>
      </c>
      <c r="AA48" s="49">
        <v>23</v>
      </c>
      <c r="AB48" s="49">
        <v>47</v>
      </c>
      <c r="AC48" s="49">
        <v>2</v>
      </c>
      <c r="AD48" s="47">
        <f t="shared" si="13"/>
        <v>70</v>
      </c>
      <c r="AE48" s="49">
        <v>22</v>
      </c>
      <c r="AF48" s="49">
        <v>43</v>
      </c>
      <c r="AG48" s="49">
        <v>2</v>
      </c>
      <c r="AH48" s="47">
        <f t="shared" si="14"/>
        <v>65</v>
      </c>
      <c r="AI48" s="49">
        <v>24</v>
      </c>
      <c r="AJ48" s="49">
        <v>50</v>
      </c>
      <c r="AK48" s="49">
        <v>2</v>
      </c>
      <c r="AL48" s="47">
        <f t="shared" si="8"/>
        <v>74</v>
      </c>
      <c r="AM48" s="47">
        <f t="shared" si="9"/>
        <v>20</v>
      </c>
      <c r="AN48" s="6">
        <v>1</v>
      </c>
      <c r="AO48" s="34">
        <f t="shared" si="10"/>
        <v>520</v>
      </c>
      <c r="AP48" s="5">
        <f t="shared" si="11"/>
        <v>65</v>
      </c>
    </row>
    <row r="49" spans="1:42" ht="15">
      <c r="A49" s="43">
        <v>39</v>
      </c>
      <c r="B49" s="49" t="s">
        <v>273</v>
      </c>
      <c r="C49" s="49">
        <v>23</v>
      </c>
      <c r="D49" s="49">
        <v>43</v>
      </c>
      <c r="E49" s="49">
        <v>3</v>
      </c>
      <c r="F49" s="47">
        <f t="shared" si="0"/>
        <v>66</v>
      </c>
      <c r="G49" s="49">
        <v>21</v>
      </c>
      <c r="H49" s="49">
        <v>33</v>
      </c>
      <c r="I49" s="49">
        <v>3</v>
      </c>
      <c r="J49" s="47">
        <f t="shared" si="1"/>
        <v>54</v>
      </c>
      <c r="K49" s="49">
        <v>24</v>
      </c>
      <c r="L49" s="49">
        <v>14</v>
      </c>
      <c r="M49" s="49">
        <v>0</v>
      </c>
      <c r="N49" s="47">
        <f t="shared" si="2"/>
        <v>38</v>
      </c>
      <c r="O49" s="49">
        <v>20</v>
      </c>
      <c r="P49" s="49">
        <v>31</v>
      </c>
      <c r="Q49" s="49">
        <v>3</v>
      </c>
      <c r="R49" s="47">
        <f t="shared" si="3"/>
        <v>51</v>
      </c>
      <c r="S49" s="49">
        <v>27</v>
      </c>
      <c r="T49" s="49">
        <v>38</v>
      </c>
      <c r="U49" s="49">
        <v>3</v>
      </c>
      <c r="V49" s="47">
        <f t="shared" si="4"/>
        <v>65</v>
      </c>
      <c r="W49" s="49">
        <v>22</v>
      </c>
      <c r="X49" s="49">
        <v>46</v>
      </c>
      <c r="Y49" s="49">
        <v>2</v>
      </c>
      <c r="Z49" s="47">
        <f t="shared" si="12"/>
        <v>68</v>
      </c>
      <c r="AA49" s="49">
        <v>23</v>
      </c>
      <c r="AB49" s="49">
        <v>44</v>
      </c>
      <c r="AC49" s="49">
        <v>2</v>
      </c>
      <c r="AD49" s="47">
        <f t="shared" si="13"/>
        <v>67</v>
      </c>
      <c r="AE49" s="49">
        <v>24</v>
      </c>
      <c r="AF49" s="49">
        <v>42</v>
      </c>
      <c r="AG49" s="49">
        <v>2</v>
      </c>
      <c r="AH49" s="47">
        <f t="shared" si="14"/>
        <v>66</v>
      </c>
      <c r="AI49" s="49">
        <v>20</v>
      </c>
      <c r="AJ49" s="49">
        <v>48</v>
      </c>
      <c r="AK49" s="49">
        <v>2</v>
      </c>
      <c r="AL49" s="47">
        <f t="shared" si="8"/>
        <v>68</v>
      </c>
      <c r="AM49" s="47">
        <f t="shared" si="9"/>
        <v>20</v>
      </c>
      <c r="AN49" s="6">
        <v>1</v>
      </c>
      <c r="AO49" s="34">
        <f t="shared" si="10"/>
        <v>543</v>
      </c>
      <c r="AP49" s="5">
        <f t="shared" si="11"/>
        <v>67.875</v>
      </c>
    </row>
    <row r="50" spans="1:42" ht="15">
      <c r="A50" s="43">
        <v>40</v>
      </c>
      <c r="B50" s="49" t="s">
        <v>274</v>
      </c>
      <c r="C50" s="49">
        <v>23</v>
      </c>
      <c r="D50" s="49">
        <v>29</v>
      </c>
      <c r="E50" s="49">
        <v>3</v>
      </c>
      <c r="F50" s="47">
        <f t="shared" si="0"/>
        <v>52</v>
      </c>
      <c r="G50" s="49">
        <v>20</v>
      </c>
      <c r="H50" s="49">
        <v>32</v>
      </c>
      <c r="I50" s="49">
        <v>3</v>
      </c>
      <c r="J50" s="47">
        <f t="shared" si="1"/>
        <v>52</v>
      </c>
      <c r="K50" s="49">
        <v>23</v>
      </c>
      <c r="L50" s="49">
        <v>24</v>
      </c>
      <c r="M50" s="49">
        <v>3</v>
      </c>
      <c r="N50" s="47">
        <f t="shared" si="2"/>
        <v>47</v>
      </c>
      <c r="O50" s="49">
        <v>18</v>
      </c>
      <c r="P50" s="49">
        <v>26</v>
      </c>
      <c r="Q50" s="49">
        <v>3</v>
      </c>
      <c r="R50" s="47">
        <f t="shared" si="3"/>
        <v>44</v>
      </c>
      <c r="S50" s="49">
        <v>22</v>
      </c>
      <c r="T50" s="49">
        <v>16</v>
      </c>
      <c r="U50" s="49">
        <v>0</v>
      </c>
      <c r="V50" s="47">
        <f t="shared" si="4"/>
        <v>38</v>
      </c>
      <c r="W50" s="49">
        <v>21</v>
      </c>
      <c r="X50" s="49">
        <v>45</v>
      </c>
      <c r="Y50" s="49">
        <v>2</v>
      </c>
      <c r="Z50" s="47">
        <f t="shared" si="12"/>
        <v>66</v>
      </c>
      <c r="AA50" s="49">
        <v>24</v>
      </c>
      <c r="AB50" s="49">
        <v>45</v>
      </c>
      <c r="AC50" s="49">
        <v>2</v>
      </c>
      <c r="AD50" s="47">
        <f t="shared" si="13"/>
        <v>69</v>
      </c>
      <c r="AE50" s="49">
        <v>24</v>
      </c>
      <c r="AF50" s="49">
        <v>45</v>
      </c>
      <c r="AG50" s="49">
        <v>2</v>
      </c>
      <c r="AH50" s="47">
        <f t="shared" si="14"/>
        <v>69</v>
      </c>
      <c r="AI50" s="49">
        <v>24</v>
      </c>
      <c r="AJ50" s="49">
        <v>47</v>
      </c>
      <c r="AK50" s="49">
        <v>2</v>
      </c>
      <c r="AL50" s="47">
        <f t="shared" si="8"/>
        <v>71</v>
      </c>
      <c r="AM50" s="47">
        <f t="shared" si="9"/>
        <v>20</v>
      </c>
      <c r="AN50" s="4">
        <v>1</v>
      </c>
      <c r="AO50" s="34">
        <f t="shared" si="10"/>
        <v>508</v>
      </c>
      <c r="AP50" s="5">
        <f t="shared" si="11"/>
        <v>63.5</v>
      </c>
    </row>
    <row r="51" spans="1:42" ht="15">
      <c r="A51" s="43">
        <v>41</v>
      </c>
      <c r="B51" s="49" t="s">
        <v>275</v>
      </c>
      <c r="C51" s="49">
        <v>21</v>
      </c>
      <c r="D51" s="49">
        <v>48</v>
      </c>
      <c r="E51" s="49">
        <v>3</v>
      </c>
      <c r="F51" s="47">
        <f t="shared" si="0"/>
        <v>69</v>
      </c>
      <c r="G51" s="49">
        <v>21</v>
      </c>
      <c r="H51" s="49">
        <v>25</v>
      </c>
      <c r="I51" s="49">
        <v>3</v>
      </c>
      <c r="J51" s="47">
        <f t="shared" si="1"/>
        <v>46</v>
      </c>
      <c r="K51" s="49">
        <v>26</v>
      </c>
      <c r="L51" s="49">
        <v>30</v>
      </c>
      <c r="M51" s="49">
        <v>3</v>
      </c>
      <c r="N51" s="47">
        <f t="shared" si="2"/>
        <v>56</v>
      </c>
      <c r="O51" s="49">
        <v>26</v>
      </c>
      <c r="P51" s="49">
        <v>33</v>
      </c>
      <c r="Q51" s="49">
        <v>3</v>
      </c>
      <c r="R51" s="47">
        <f t="shared" si="3"/>
        <v>59</v>
      </c>
      <c r="S51" s="49">
        <v>19</v>
      </c>
      <c r="T51" s="49">
        <v>49</v>
      </c>
      <c r="U51" s="49">
        <v>3</v>
      </c>
      <c r="V51" s="47">
        <f t="shared" si="4"/>
        <v>68</v>
      </c>
      <c r="W51" s="49">
        <v>22</v>
      </c>
      <c r="X51" s="49">
        <v>48</v>
      </c>
      <c r="Y51" s="49">
        <v>2</v>
      </c>
      <c r="Z51" s="47">
        <f t="shared" si="12"/>
        <v>70</v>
      </c>
      <c r="AA51" s="49">
        <v>25</v>
      </c>
      <c r="AB51" s="49">
        <v>47</v>
      </c>
      <c r="AC51" s="49">
        <v>2</v>
      </c>
      <c r="AD51" s="47">
        <f t="shared" si="13"/>
        <v>72</v>
      </c>
      <c r="AE51" s="49">
        <v>23</v>
      </c>
      <c r="AF51" s="49">
        <v>45</v>
      </c>
      <c r="AG51" s="49">
        <v>2</v>
      </c>
      <c r="AH51" s="47">
        <f t="shared" si="14"/>
        <v>68</v>
      </c>
      <c r="AI51" s="49">
        <v>25</v>
      </c>
      <c r="AJ51" s="49">
        <v>47</v>
      </c>
      <c r="AK51" s="49">
        <v>2</v>
      </c>
      <c r="AL51" s="47">
        <f t="shared" si="8"/>
        <v>72</v>
      </c>
      <c r="AM51" s="47">
        <f t="shared" si="9"/>
        <v>23</v>
      </c>
      <c r="AN51" s="4">
        <v>0</v>
      </c>
      <c r="AO51" s="34">
        <f t="shared" si="10"/>
        <v>580</v>
      </c>
      <c r="AP51" s="5">
        <f t="shared" si="11"/>
        <v>72.5</v>
      </c>
    </row>
    <row r="52" spans="1:42" ht="15">
      <c r="A52" s="43">
        <v>42</v>
      </c>
      <c r="B52" s="49" t="s">
        <v>276</v>
      </c>
      <c r="C52" s="49">
        <v>27</v>
      </c>
      <c r="D52" s="49">
        <v>34</v>
      </c>
      <c r="E52" s="49">
        <v>3</v>
      </c>
      <c r="F52" s="47">
        <f t="shared" si="0"/>
        <v>61</v>
      </c>
      <c r="G52" s="49">
        <v>26</v>
      </c>
      <c r="H52" s="49">
        <v>28</v>
      </c>
      <c r="I52" s="49">
        <v>3</v>
      </c>
      <c r="J52" s="47">
        <f t="shared" si="1"/>
        <v>54</v>
      </c>
      <c r="K52" s="49">
        <v>25</v>
      </c>
      <c r="L52" s="49">
        <v>38</v>
      </c>
      <c r="M52" s="49">
        <v>3</v>
      </c>
      <c r="N52" s="47">
        <f t="shared" si="2"/>
        <v>63</v>
      </c>
      <c r="O52" s="49">
        <v>25</v>
      </c>
      <c r="P52" s="49">
        <v>47</v>
      </c>
      <c r="Q52" s="49">
        <v>3</v>
      </c>
      <c r="R52" s="47">
        <f t="shared" si="3"/>
        <v>72</v>
      </c>
      <c r="S52" s="49">
        <v>25</v>
      </c>
      <c r="T52" s="49">
        <v>38</v>
      </c>
      <c r="U52" s="49">
        <v>3</v>
      </c>
      <c r="V52" s="47">
        <f t="shared" si="4"/>
        <v>63</v>
      </c>
      <c r="W52" s="49">
        <v>23</v>
      </c>
      <c r="X52" s="49">
        <v>48</v>
      </c>
      <c r="Y52" s="49">
        <v>2</v>
      </c>
      <c r="Z52" s="47">
        <f t="shared" si="12"/>
        <v>71</v>
      </c>
      <c r="AA52" s="49">
        <v>24</v>
      </c>
      <c r="AB52" s="49">
        <v>44</v>
      </c>
      <c r="AC52" s="49">
        <v>2</v>
      </c>
      <c r="AD52" s="47">
        <f t="shared" si="13"/>
        <v>68</v>
      </c>
      <c r="AE52" s="49">
        <v>24</v>
      </c>
      <c r="AF52" s="49">
        <v>45</v>
      </c>
      <c r="AG52" s="49">
        <v>2</v>
      </c>
      <c r="AH52" s="47">
        <f t="shared" si="14"/>
        <v>69</v>
      </c>
      <c r="AI52" s="49">
        <v>20</v>
      </c>
      <c r="AJ52" s="49">
        <v>48</v>
      </c>
      <c r="AK52" s="49">
        <v>2</v>
      </c>
      <c r="AL52" s="47">
        <f t="shared" si="8"/>
        <v>68</v>
      </c>
      <c r="AM52" s="47">
        <f t="shared" si="9"/>
        <v>23</v>
      </c>
      <c r="AN52" s="4">
        <v>0</v>
      </c>
      <c r="AO52" s="34">
        <f t="shared" si="10"/>
        <v>589</v>
      </c>
      <c r="AP52" s="5">
        <f t="shared" si="11"/>
        <v>73.625</v>
      </c>
    </row>
    <row r="53" spans="1:42" ht="15">
      <c r="A53" s="43">
        <v>43</v>
      </c>
      <c r="B53" s="49" t="s">
        <v>277</v>
      </c>
      <c r="C53" s="49">
        <v>30</v>
      </c>
      <c r="D53" s="49">
        <v>58</v>
      </c>
      <c r="E53" s="49">
        <v>3</v>
      </c>
      <c r="F53" s="47">
        <f t="shared" si="0"/>
        <v>88</v>
      </c>
      <c r="G53" s="49">
        <v>27</v>
      </c>
      <c r="H53" s="49">
        <v>31</v>
      </c>
      <c r="I53" s="49">
        <v>3</v>
      </c>
      <c r="J53" s="47">
        <f t="shared" si="1"/>
        <v>58</v>
      </c>
      <c r="K53" s="49">
        <v>26</v>
      </c>
      <c r="L53" s="49">
        <v>26</v>
      </c>
      <c r="M53" s="49">
        <v>3</v>
      </c>
      <c r="N53" s="47">
        <f t="shared" si="2"/>
        <v>52</v>
      </c>
      <c r="O53" s="49">
        <v>24</v>
      </c>
      <c r="P53" s="49">
        <v>47</v>
      </c>
      <c r="Q53" s="49">
        <v>3</v>
      </c>
      <c r="R53" s="47">
        <f t="shared" si="3"/>
        <v>71</v>
      </c>
      <c r="S53" s="49">
        <v>28</v>
      </c>
      <c r="T53" s="49">
        <v>44</v>
      </c>
      <c r="U53" s="49">
        <v>3</v>
      </c>
      <c r="V53" s="47">
        <f t="shared" si="4"/>
        <v>72</v>
      </c>
      <c r="W53" s="49">
        <v>25</v>
      </c>
      <c r="X53" s="49">
        <v>48</v>
      </c>
      <c r="Y53" s="49">
        <v>2</v>
      </c>
      <c r="Z53" s="47">
        <f t="shared" si="12"/>
        <v>73</v>
      </c>
      <c r="AA53" s="49">
        <v>24</v>
      </c>
      <c r="AB53" s="49">
        <v>44</v>
      </c>
      <c r="AC53" s="49">
        <v>2</v>
      </c>
      <c r="AD53" s="47">
        <f t="shared" si="13"/>
        <v>68</v>
      </c>
      <c r="AE53" s="49">
        <v>24</v>
      </c>
      <c r="AF53" s="49">
        <v>45</v>
      </c>
      <c r="AG53" s="49">
        <v>2</v>
      </c>
      <c r="AH53" s="47">
        <f t="shared" si="14"/>
        <v>69</v>
      </c>
      <c r="AI53" s="49">
        <v>23</v>
      </c>
      <c r="AJ53" s="49">
        <v>48</v>
      </c>
      <c r="AK53" s="49">
        <v>2</v>
      </c>
      <c r="AL53" s="47">
        <f t="shared" si="8"/>
        <v>71</v>
      </c>
      <c r="AM53" s="47">
        <f t="shared" si="9"/>
        <v>23</v>
      </c>
      <c r="AN53" s="4">
        <v>0</v>
      </c>
      <c r="AO53" s="34">
        <f t="shared" si="10"/>
        <v>622</v>
      </c>
      <c r="AP53" s="5">
        <f t="shared" si="11"/>
        <v>77.75</v>
      </c>
    </row>
    <row r="54" spans="1:42" ht="15">
      <c r="A54" s="43">
        <v>44</v>
      </c>
      <c r="B54" s="49" t="s">
        <v>45</v>
      </c>
      <c r="C54" s="49">
        <v>20</v>
      </c>
      <c r="D54" s="49">
        <v>30</v>
      </c>
      <c r="E54" s="49">
        <v>3</v>
      </c>
      <c r="F54" s="47">
        <f t="shared" si="0"/>
        <v>50</v>
      </c>
      <c r="G54" s="49">
        <v>17</v>
      </c>
      <c r="H54" s="49">
        <v>43</v>
      </c>
      <c r="I54" s="49">
        <v>3</v>
      </c>
      <c r="J54" s="47">
        <f t="shared" si="1"/>
        <v>60</v>
      </c>
      <c r="K54" s="49">
        <v>17</v>
      </c>
      <c r="L54" s="49">
        <v>32</v>
      </c>
      <c r="M54" s="49">
        <v>3</v>
      </c>
      <c r="N54" s="47">
        <f t="shared" si="2"/>
        <v>49</v>
      </c>
      <c r="O54" s="49">
        <v>20</v>
      </c>
      <c r="P54" s="49">
        <v>39</v>
      </c>
      <c r="Q54" s="49">
        <v>3</v>
      </c>
      <c r="R54" s="47">
        <f t="shared" si="3"/>
        <v>59</v>
      </c>
      <c r="S54" s="49">
        <v>24</v>
      </c>
      <c r="T54" s="49">
        <v>34</v>
      </c>
      <c r="U54" s="49">
        <v>3</v>
      </c>
      <c r="V54" s="47">
        <f t="shared" si="4"/>
        <v>58</v>
      </c>
      <c r="W54" s="49">
        <v>24</v>
      </c>
      <c r="X54" s="49">
        <v>48</v>
      </c>
      <c r="Y54" s="49">
        <v>2</v>
      </c>
      <c r="Z54" s="47">
        <f t="shared" si="12"/>
        <v>72</v>
      </c>
      <c r="AA54" s="49">
        <v>24</v>
      </c>
      <c r="AB54" s="49">
        <v>40</v>
      </c>
      <c r="AC54" s="49">
        <v>2</v>
      </c>
      <c r="AD54" s="47">
        <f t="shared" si="13"/>
        <v>64</v>
      </c>
      <c r="AE54" s="49">
        <v>24</v>
      </c>
      <c r="AF54" s="49">
        <v>40</v>
      </c>
      <c r="AG54" s="49">
        <v>2</v>
      </c>
      <c r="AH54" s="47">
        <f t="shared" si="14"/>
        <v>64</v>
      </c>
      <c r="AI54" s="49">
        <v>20</v>
      </c>
      <c r="AJ54" s="49">
        <v>45</v>
      </c>
      <c r="AK54" s="49">
        <v>2</v>
      </c>
      <c r="AL54" s="47">
        <f t="shared" si="8"/>
        <v>65</v>
      </c>
      <c r="AM54" s="47">
        <f t="shared" si="9"/>
        <v>23</v>
      </c>
      <c r="AN54" s="4">
        <v>0</v>
      </c>
      <c r="AO54" s="34">
        <f t="shared" si="10"/>
        <v>541</v>
      </c>
      <c r="AP54" s="5">
        <f t="shared" si="11"/>
        <v>67.625</v>
      </c>
    </row>
    <row r="55" spans="1:44" ht="15">
      <c r="A55" s="43">
        <v>45</v>
      </c>
      <c r="B55" s="49" t="s">
        <v>278</v>
      </c>
      <c r="C55" s="49">
        <v>24</v>
      </c>
      <c r="D55" s="49">
        <v>50</v>
      </c>
      <c r="E55" s="49">
        <v>3</v>
      </c>
      <c r="F55" s="47">
        <f t="shared" si="0"/>
        <v>74</v>
      </c>
      <c r="G55" s="49">
        <v>20</v>
      </c>
      <c r="H55" s="49">
        <v>29</v>
      </c>
      <c r="I55" s="49">
        <v>3</v>
      </c>
      <c r="J55" s="47">
        <f t="shared" si="1"/>
        <v>49</v>
      </c>
      <c r="K55" s="49">
        <v>25</v>
      </c>
      <c r="L55" s="49">
        <v>40</v>
      </c>
      <c r="M55" s="49">
        <v>3</v>
      </c>
      <c r="N55" s="47">
        <f t="shared" si="2"/>
        <v>65</v>
      </c>
      <c r="O55" s="49">
        <v>21</v>
      </c>
      <c r="P55" s="49">
        <v>40</v>
      </c>
      <c r="Q55" s="49">
        <v>3</v>
      </c>
      <c r="R55" s="47">
        <f t="shared" si="3"/>
        <v>61</v>
      </c>
      <c r="S55" s="49">
        <v>30</v>
      </c>
      <c r="T55" s="49">
        <v>41</v>
      </c>
      <c r="U55" s="49">
        <v>3</v>
      </c>
      <c r="V55" s="47">
        <f t="shared" si="4"/>
        <v>71</v>
      </c>
      <c r="W55" s="49">
        <v>24</v>
      </c>
      <c r="X55" s="49">
        <v>50</v>
      </c>
      <c r="Y55" s="49">
        <v>2</v>
      </c>
      <c r="Z55" s="47">
        <f t="shared" si="12"/>
        <v>74</v>
      </c>
      <c r="AA55" s="49">
        <v>24</v>
      </c>
      <c r="AB55" s="49">
        <v>46</v>
      </c>
      <c r="AC55" s="49">
        <v>2</v>
      </c>
      <c r="AD55" s="47">
        <f t="shared" si="13"/>
        <v>70</v>
      </c>
      <c r="AE55" s="49">
        <v>24</v>
      </c>
      <c r="AF55" s="49">
        <v>45</v>
      </c>
      <c r="AG55" s="49">
        <v>2</v>
      </c>
      <c r="AH55" s="47">
        <f t="shared" si="14"/>
        <v>69</v>
      </c>
      <c r="AI55" s="49">
        <v>20</v>
      </c>
      <c r="AJ55" s="49">
        <v>47</v>
      </c>
      <c r="AK55" s="49">
        <v>2</v>
      </c>
      <c r="AL55" s="47">
        <f t="shared" si="8"/>
        <v>67</v>
      </c>
      <c r="AM55" s="47">
        <f t="shared" si="9"/>
        <v>23</v>
      </c>
      <c r="AN55" s="4">
        <v>0</v>
      </c>
      <c r="AO55" s="34">
        <f t="shared" si="10"/>
        <v>600</v>
      </c>
      <c r="AP55" s="5">
        <f t="shared" si="11"/>
        <v>75</v>
      </c>
      <c r="AR55">
        <f>29/46*100</f>
        <v>63.04347826086957</v>
      </c>
    </row>
    <row r="56" spans="1:42" ht="15">
      <c r="A56" s="43">
        <v>46</v>
      </c>
      <c r="B56" s="49" t="s">
        <v>46</v>
      </c>
      <c r="C56" s="49">
        <v>23</v>
      </c>
      <c r="D56" s="49">
        <v>41</v>
      </c>
      <c r="E56" s="49">
        <v>3</v>
      </c>
      <c r="F56" s="47">
        <f t="shared" si="0"/>
        <v>64</v>
      </c>
      <c r="G56" s="49">
        <v>27</v>
      </c>
      <c r="H56" s="49">
        <v>38</v>
      </c>
      <c r="I56" s="49">
        <v>3</v>
      </c>
      <c r="J56" s="47">
        <f t="shared" si="1"/>
        <v>65</v>
      </c>
      <c r="K56" s="49">
        <v>29</v>
      </c>
      <c r="L56" s="49">
        <v>47</v>
      </c>
      <c r="M56" s="49">
        <v>3</v>
      </c>
      <c r="N56" s="47">
        <f t="shared" si="2"/>
        <v>76</v>
      </c>
      <c r="O56" s="49">
        <v>30</v>
      </c>
      <c r="P56" s="49">
        <v>59</v>
      </c>
      <c r="Q56" s="49">
        <v>3</v>
      </c>
      <c r="R56" s="47">
        <f t="shared" si="3"/>
        <v>89</v>
      </c>
      <c r="S56" s="49">
        <v>29</v>
      </c>
      <c r="T56" s="49">
        <v>57</v>
      </c>
      <c r="U56" s="49">
        <v>3</v>
      </c>
      <c r="V56" s="47">
        <f t="shared" si="4"/>
        <v>86</v>
      </c>
      <c r="W56" s="49">
        <v>25</v>
      </c>
      <c r="X56" s="49">
        <v>50</v>
      </c>
      <c r="Y56" s="49">
        <v>2</v>
      </c>
      <c r="Z56" s="47">
        <f t="shared" si="12"/>
        <v>75</v>
      </c>
      <c r="AA56" s="49">
        <v>24</v>
      </c>
      <c r="AB56" s="49">
        <v>46</v>
      </c>
      <c r="AC56" s="49">
        <v>2</v>
      </c>
      <c r="AD56" s="47">
        <f t="shared" si="13"/>
        <v>70</v>
      </c>
      <c r="AE56" s="49">
        <v>25</v>
      </c>
      <c r="AF56" s="49">
        <v>45</v>
      </c>
      <c r="AG56" s="49">
        <v>2</v>
      </c>
      <c r="AH56" s="47">
        <f t="shared" si="14"/>
        <v>70</v>
      </c>
      <c r="AI56" s="49">
        <v>23</v>
      </c>
      <c r="AJ56" s="49">
        <v>48</v>
      </c>
      <c r="AK56" s="49">
        <v>2</v>
      </c>
      <c r="AL56" s="47">
        <f t="shared" si="8"/>
        <v>71</v>
      </c>
      <c r="AM56" s="47">
        <f t="shared" si="9"/>
        <v>23</v>
      </c>
      <c r="AN56" s="4">
        <v>0</v>
      </c>
      <c r="AO56" s="34">
        <f t="shared" si="10"/>
        <v>666</v>
      </c>
      <c r="AP56" s="5">
        <f t="shared" si="11"/>
        <v>83.25</v>
      </c>
    </row>
    <row r="59" spans="44:45" ht="15">
      <c r="AR59">
        <v>46</v>
      </c>
      <c r="AS59" t="s">
        <v>403</v>
      </c>
    </row>
    <row r="60" spans="44:45" ht="15">
      <c r="AR60">
        <f>46-17</f>
        <v>29</v>
      </c>
      <c r="AS60" t="s">
        <v>402</v>
      </c>
    </row>
    <row r="61" spans="44:45" ht="15">
      <c r="AR61">
        <v>17</v>
      </c>
      <c r="AS61" t="s">
        <v>404</v>
      </c>
    </row>
  </sheetData>
  <sheetProtection/>
  <mergeCells count="19">
    <mergeCell ref="W9:Z9"/>
    <mergeCell ref="AA9:AD9"/>
    <mergeCell ref="AE9:AH9"/>
    <mergeCell ref="AI9:AL9"/>
    <mergeCell ref="AN9:AN10"/>
    <mergeCell ref="AM9:AM10"/>
    <mergeCell ref="A5:AP5"/>
    <mergeCell ref="A6:AP6"/>
    <mergeCell ref="A7:AP7"/>
    <mergeCell ref="A8:AP8"/>
    <mergeCell ref="A9:A10"/>
    <mergeCell ref="B9:B10"/>
    <mergeCell ref="C9:F9"/>
    <mergeCell ref="G9:J9"/>
    <mergeCell ref="K9:N9"/>
    <mergeCell ref="O9:R9"/>
    <mergeCell ref="AO9:AO10"/>
    <mergeCell ref="AP9:AP10"/>
    <mergeCell ref="S9:V9"/>
  </mergeCells>
  <printOptions/>
  <pageMargins left="0.7" right="0.7" top="0.75" bottom="0.75" header="0.3" footer="0.3"/>
  <pageSetup horizontalDpi="600" verticalDpi="60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02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5.57421875" style="19" bestFit="1" customWidth="1"/>
    <col min="2" max="2" width="10.00390625" style="19" bestFit="1" customWidth="1"/>
    <col min="3" max="3" width="28.421875" style="19" bestFit="1" customWidth="1"/>
    <col min="4" max="4" width="18.140625" style="19" bestFit="1" customWidth="1"/>
    <col min="5" max="5" width="14.140625" style="19" customWidth="1"/>
    <col min="6" max="6" width="13.7109375" style="19" bestFit="1" customWidth="1"/>
    <col min="7" max="7" width="8.421875" style="19" bestFit="1" customWidth="1"/>
    <col min="8" max="8" width="5.7109375" style="0" customWidth="1"/>
  </cols>
  <sheetData>
    <row r="3" spans="1:7" ht="18.75">
      <c r="A3" s="77"/>
      <c r="B3" s="77"/>
      <c r="C3" s="77"/>
      <c r="D3" s="77"/>
      <c r="E3" s="77"/>
      <c r="F3" s="77"/>
      <c r="G3" s="77"/>
    </row>
    <row r="4" spans="1:7" ht="18.75">
      <c r="A4" s="77" t="s">
        <v>0</v>
      </c>
      <c r="B4" s="77"/>
      <c r="C4" s="77"/>
      <c r="D4" s="77"/>
      <c r="E4" s="77"/>
      <c r="F4" s="77"/>
      <c r="G4" s="77"/>
    </row>
    <row r="5" spans="1:7" ht="18.75">
      <c r="A5" s="78" t="s">
        <v>405</v>
      </c>
      <c r="B5" s="78"/>
      <c r="C5" s="78"/>
      <c r="D5" s="78"/>
      <c r="E5" s="78"/>
      <c r="F5" s="78"/>
      <c r="G5" s="78"/>
    </row>
    <row r="6" spans="1:7" ht="15">
      <c r="A6" s="72" t="s">
        <v>406</v>
      </c>
      <c r="B6" s="72"/>
      <c r="C6" s="72"/>
      <c r="D6" s="72"/>
      <c r="E6" s="72"/>
      <c r="F6" s="72"/>
      <c r="G6" s="72"/>
    </row>
    <row r="7" spans="1:7" ht="15">
      <c r="A7" s="73" t="s">
        <v>292</v>
      </c>
      <c r="B7" s="73"/>
      <c r="C7" s="73"/>
      <c r="D7" s="73"/>
      <c r="E7" s="73"/>
      <c r="F7" s="73"/>
      <c r="G7" s="73"/>
    </row>
    <row r="8" spans="1:7" ht="15">
      <c r="A8" s="8" t="s">
        <v>47</v>
      </c>
      <c r="B8" s="8" t="s">
        <v>48</v>
      </c>
      <c r="C8" s="8" t="s">
        <v>49</v>
      </c>
      <c r="D8" s="8" t="s">
        <v>50</v>
      </c>
      <c r="E8" s="8" t="s">
        <v>51</v>
      </c>
      <c r="F8" s="8" t="s">
        <v>52</v>
      </c>
      <c r="G8" s="8" t="s">
        <v>53</v>
      </c>
    </row>
    <row r="9" spans="1:7" ht="30">
      <c r="A9" s="10">
        <v>1</v>
      </c>
      <c r="B9" s="54" t="s">
        <v>338</v>
      </c>
      <c r="C9" s="44" t="s">
        <v>339</v>
      </c>
      <c r="D9" s="38" t="s">
        <v>411</v>
      </c>
      <c r="E9" s="15">
        <v>20</v>
      </c>
      <c r="F9" s="15">
        <v>0</v>
      </c>
      <c r="G9" s="20">
        <f>E9/20*100</f>
        <v>100</v>
      </c>
    </row>
    <row r="10" spans="1:7" ht="15">
      <c r="A10" s="11">
        <v>2</v>
      </c>
      <c r="B10" s="49" t="s">
        <v>340</v>
      </c>
      <c r="C10" s="44" t="s">
        <v>341</v>
      </c>
      <c r="D10" s="38" t="s">
        <v>280</v>
      </c>
      <c r="E10" s="15">
        <v>19</v>
      </c>
      <c r="F10" s="15">
        <v>1</v>
      </c>
      <c r="G10" s="20">
        <f aca="true" t="shared" si="0" ref="G10:G17">E10/20*100</f>
        <v>95</v>
      </c>
    </row>
    <row r="11" spans="1:7" ht="38.25">
      <c r="A11" s="10">
        <v>3</v>
      </c>
      <c r="B11" s="49" t="s">
        <v>342</v>
      </c>
      <c r="C11" s="44" t="s">
        <v>343</v>
      </c>
      <c r="D11" s="38" t="s">
        <v>281</v>
      </c>
      <c r="E11" s="15">
        <v>19</v>
      </c>
      <c r="F11" s="15">
        <v>1</v>
      </c>
      <c r="G11" s="20">
        <f t="shared" si="0"/>
        <v>95</v>
      </c>
    </row>
    <row r="12" spans="1:7" ht="25.5">
      <c r="A12" s="11">
        <v>4</v>
      </c>
      <c r="B12" s="49" t="s">
        <v>344</v>
      </c>
      <c r="C12" s="44" t="s">
        <v>345</v>
      </c>
      <c r="D12" s="38" t="s">
        <v>282</v>
      </c>
      <c r="E12" s="15">
        <v>17</v>
      </c>
      <c r="F12" s="15">
        <v>3</v>
      </c>
      <c r="G12" s="20">
        <f t="shared" si="0"/>
        <v>85</v>
      </c>
    </row>
    <row r="13" spans="1:8" ht="25.5">
      <c r="A13" s="10">
        <v>5</v>
      </c>
      <c r="B13" s="49" t="s">
        <v>346</v>
      </c>
      <c r="C13" s="44" t="s">
        <v>347</v>
      </c>
      <c r="D13" s="38" t="s">
        <v>412</v>
      </c>
      <c r="E13" s="15">
        <v>19</v>
      </c>
      <c r="F13" s="15">
        <v>1</v>
      </c>
      <c r="G13" s="20">
        <f t="shared" si="0"/>
        <v>95</v>
      </c>
      <c r="H13" t="s">
        <v>73</v>
      </c>
    </row>
    <row r="14" spans="1:7" ht="25.5">
      <c r="A14" s="11">
        <v>6</v>
      </c>
      <c r="B14" s="49" t="s">
        <v>348</v>
      </c>
      <c r="C14" s="44" t="s">
        <v>349</v>
      </c>
      <c r="D14" s="38" t="s">
        <v>279</v>
      </c>
      <c r="E14" s="15">
        <v>19</v>
      </c>
      <c r="F14" s="15">
        <v>1</v>
      </c>
      <c r="G14" s="20">
        <f t="shared" si="0"/>
        <v>95</v>
      </c>
    </row>
    <row r="15" spans="1:7" ht="25.5">
      <c r="A15" s="10">
        <v>7</v>
      </c>
      <c r="B15" s="49" t="s">
        <v>350</v>
      </c>
      <c r="C15" s="44" t="s">
        <v>351</v>
      </c>
      <c r="D15" s="38" t="s">
        <v>279</v>
      </c>
      <c r="E15" s="15">
        <v>20</v>
      </c>
      <c r="F15" s="15">
        <v>0</v>
      </c>
      <c r="G15" s="20">
        <f t="shared" si="0"/>
        <v>100</v>
      </c>
    </row>
    <row r="16" spans="1:7" ht="15">
      <c r="A16" s="11">
        <v>8</v>
      </c>
      <c r="B16" s="49" t="s">
        <v>352</v>
      </c>
      <c r="C16" s="44" t="s">
        <v>353</v>
      </c>
      <c r="D16" s="38" t="s">
        <v>281</v>
      </c>
      <c r="E16" s="15">
        <v>20</v>
      </c>
      <c r="F16" s="15">
        <v>0</v>
      </c>
      <c r="G16" s="20">
        <f t="shared" si="0"/>
        <v>100</v>
      </c>
    </row>
    <row r="17" spans="1:7" ht="15">
      <c r="A17" s="74" t="s">
        <v>54</v>
      </c>
      <c r="B17" s="74"/>
      <c r="C17" s="74"/>
      <c r="D17" s="74"/>
      <c r="E17" s="9">
        <v>15</v>
      </c>
      <c r="F17" s="9">
        <v>5</v>
      </c>
      <c r="G17" s="16">
        <f t="shared" si="0"/>
        <v>75</v>
      </c>
    </row>
    <row r="18" spans="1:7" ht="13.5" customHeight="1">
      <c r="A18" s="12"/>
      <c r="B18" s="12"/>
      <c r="C18" s="12"/>
      <c r="D18" s="12"/>
      <c r="E18" s="13"/>
      <c r="F18" s="13"/>
      <c r="G18" s="14"/>
    </row>
    <row r="19" spans="1:7" ht="15">
      <c r="A19" s="72" t="s">
        <v>286</v>
      </c>
      <c r="B19" s="72"/>
      <c r="C19" s="72"/>
      <c r="D19" s="72"/>
      <c r="E19" s="72"/>
      <c r="F19" s="72"/>
      <c r="G19" s="72"/>
    </row>
    <row r="20" spans="1:7" ht="15">
      <c r="A20" s="73" t="s">
        <v>293</v>
      </c>
      <c r="B20" s="73"/>
      <c r="C20" s="73"/>
      <c r="D20" s="73"/>
      <c r="E20" s="73"/>
      <c r="F20" s="73"/>
      <c r="G20" s="73"/>
    </row>
    <row r="21" spans="1:7" ht="15">
      <c r="A21" s="8" t="s">
        <v>47</v>
      </c>
      <c r="B21" s="8" t="s">
        <v>48</v>
      </c>
      <c r="C21" s="8" t="s">
        <v>49</v>
      </c>
      <c r="D21" s="8" t="s">
        <v>50</v>
      </c>
      <c r="E21" s="8" t="s">
        <v>51</v>
      </c>
      <c r="F21" s="8" t="s">
        <v>52</v>
      </c>
      <c r="G21" s="8" t="s">
        <v>53</v>
      </c>
    </row>
    <row r="22" spans="1:7" ht="25.5">
      <c r="A22" s="10">
        <v>1</v>
      </c>
      <c r="B22" s="49" t="s">
        <v>354</v>
      </c>
      <c r="C22" s="44" t="s">
        <v>355</v>
      </c>
      <c r="D22" s="38" t="s">
        <v>413</v>
      </c>
      <c r="E22" s="22">
        <v>38</v>
      </c>
      <c r="F22" s="22">
        <v>4</v>
      </c>
      <c r="G22" s="20">
        <f aca="true" t="shared" si="1" ref="G22:G30">E22/42*100</f>
        <v>90.47619047619048</v>
      </c>
    </row>
    <row r="23" spans="1:7" ht="25.5">
      <c r="A23" s="11">
        <v>2</v>
      </c>
      <c r="B23" s="49" t="s">
        <v>356</v>
      </c>
      <c r="C23" s="44" t="s">
        <v>357</v>
      </c>
      <c r="D23" s="38" t="s">
        <v>414</v>
      </c>
      <c r="E23" s="22">
        <v>42</v>
      </c>
      <c r="F23" s="22">
        <v>0</v>
      </c>
      <c r="G23" s="20">
        <f t="shared" si="1"/>
        <v>100</v>
      </c>
    </row>
    <row r="24" spans="1:7" ht="30">
      <c r="A24" s="10">
        <v>3</v>
      </c>
      <c r="B24" s="49" t="s">
        <v>358</v>
      </c>
      <c r="C24" s="44" t="s">
        <v>359</v>
      </c>
      <c r="D24" s="38" t="s">
        <v>415</v>
      </c>
      <c r="E24" s="22">
        <v>39</v>
      </c>
      <c r="F24" s="22">
        <v>3</v>
      </c>
      <c r="G24" s="20">
        <f t="shared" si="1"/>
        <v>92.85714285714286</v>
      </c>
    </row>
    <row r="25" spans="1:7" ht="38.25">
      <c r="A25" s="11">
        <v>4</v>
      </c>
      <c r="B25" s="49" t="s">
        <v>360</v>
      </c>
      <c r="C25" s="44" t="s">
        <v>361</v>
      </c>
      <c r="D25" s="38" t="s">
        <v>416</v>
      </c>
      <c r="E25" s="22">
        <v>42</v>
      </c>
      <c r="F25" s="22">
        <v>0</v>
      </c>
      <c r="G25" s="20">
        <f t="shared" si="1"/>
        <v>100</v>
      </c>
    </row>
    <row r="26" spans="1:7" ht="25.5">
      <c r="A26" s="10">
        <v>5</v>
      </c>
      <c r="B26" s="49" t="s">
        <v>362</v>
      </c>
      <c r="C26" s="44" t="s">
        <v>363</v>
      </c>
      <c r="D26" s="38" t="s">
        <v>417</v>
      </c>
      <c r="E26" s="22">
        <v>38</v>
      </c>
      <c r="F26" s="22">
        <v>4</v>
      </c>
      <c r="G26" s="20">
        <f t="shared" si="1"/>
        <v>90.47619047619048</v>
      </c>
    </row>
    <row r="27" spans="1:7" ht="25.5">
      <c r="A27" s="11">
        <v>6</v>
      </c>
      <c r="B27" s="49" t="s">
        <v>364</v>
      </c>
      <c r="C27" s="44" t="s">
        <v>288</v>
      </c>
      <c r="D27" s="38" t="s">
        <v>434</v>
      </c>
      <c r="E27" s="22">
        <v>42</v>
      </c>
      <c r="F27" s="22">
        <v>0</v>
      </c>
      <c r="G27" s="20">
        <f t="shared" si="1"/>
        <v>100</v>
      </c>
    </row>
    <row r="28" spans="1:7" ht="30">
      <c r="A28" s="10">
        <v>7</v>
      </c>
      <c r="B28" s="49" t="s">
        <v>365</v>
      </c>
      <c r="C28" s="44" t="s">
        <v>366</v>
      </c>
      <c r="D28" s="38" t="s">
        <v>436</v>
      </c>
      <c r="E28" s="22">
        <v>42</v>
      </c>
      <c r="F28" s="22">
        <v>0</v>
      </c>
      <c r="G28" s="20">
        <f t="shared" si="1"/>
        <v>100</v>
      </c>
    </row>
    <row r="29" spans="1:7" ht="30">
      <c r="A29" s="11">
        <v>8</v>
      </c>
      <c r="B29" s="49" t="s">
        <v>367</v>
      </c>
      <c r="C29" s="44" t="s">
        <v>368</v>
      </c>
      <c r="D29" s="38" t="s">
        <v>435</v>
      </c>
      <c r="E29" s="22">
        <v>42</v>
      </c>
      <c r="F29" s="22">
        <v>0</v>
      </c>
      <c r="G29" s="20">
        <f t="shared" si="1"/>
        <v>100</v>
      </c>
    </row>
    <row r="30" spans="1:7" ht="15">
      <c r="A30" s="74" t="s">
        <v>55</v>
      </c>
      <c r="B30" s="74"/>
      <c r="C30" s="74"/>
      <c r="D30" s="74"/>
      <c r="E30" s="9">
        <v>34</v>
      </c>
      <c r="F30" s="9">
        <v>8</v>
      </c>
      <c r="G30" s="16">
        <f t="shared" si="1"/>
        <v>80.95238095238095</v>
      </c>
    </row>
    <row r="31" spans="1:7" ht="17.25">
      <c r="A31" s="12"/>
      <c r="B31" s="12"/>
      <c r="C31" s="12"/>
      <c r="D31" s="12"/>
      <c r="E31" s="13"/>
      <c r="F31" s="13"/>
      <c r="G31" s="14"/>
    </row>
    <row r="32" spans="1:7" ht="15">
      <c r="A32" s="75" t="s">
        <v>295</v>
      </c>
      <c r="B32" s="75"/>
      <c r="C32" s="75"/>
      <c r="D32" s="75"/>
      <c r="E32" s="75"/>
      <c r="F32" s="75"/>
      <c r="G32" s="75"/>
    </row>
    <row r="33" spans="1:7" ht="15">
      <c r="A33" s="10" t="s">
        <v>47</v>
      </c>
      <c r="B33" s="10" t="s">
        <v>48</v>
      </c>
      <c r="C33" s="10" t="s">
        <v>49</v>
      </c>
      <c r="D33" s="10" t="s">
        <v>50</v>
      </c>
      <c r="E33" s="10" t="s">
        <v>51</v>
      </c>
      <c r="F33" s="10" t="s">
        <v>52</v>
      </c>
      <c r="G33" s="10" t="s">
        <v>53</v>
      </c>
    </row>
    <row r="34" spans="1:7" ht="30">
      <c r="A34" s="10">
        <v>1</v>
      </c>
      <c r="B34" s="49" t="s">
        <v>322</v>
      </c>
      <c r="C34" s="44" t="s">
        <v>323</v>
      </c>
      <c r="D34" s="38" t="s">
        <v>426</v>
      </c>
      <c r="E34" s="22">
        <v>42</v>
      </c>
      <c r="F34" s="22">
        <v>9</v>
      </c>
      <c r="G34" s="20">
        <f>E34/51*100</f>
        <v>82.35294117647058</v>
      </c>
    </row>
    <row r="35" spans="1:7" ht="15">
      <c r="A35" s="11">
        <v>2</v>
      </c>
      <c r="B35" s="49" t="s">
        <v>324</v>
      </c>
      <c r="C35" s="44" t="s">
        <v>325</v>
      </c>
      <c r="D35" s="38" t="s">
        <v>427</v>
      </c>
      <c r="E35" s="22">
        <v>46</v>
      </c>
      <c r="F35" s="22">
        <v>5</v>
      </c>
      <c r="G35" s="20">
        <f aca="true" t="shared" si="2" ref="G35:G41">E35/51*100</f>
        <v>90.19607843137256</v>
      </c>
    </row>
    <row r="36" spans="1:7" ht="15">
      <c r="A36" s="10">
        <v>3</v>
      </c>
      <c r="B36" s="49" t="s">
        <v>326</v>
      </c>
      <c r="C36" s="44" t="s">
        <v>327</v>
      </c>
      <c r="D36" s="38" t="s">
        <v>428</v>
      </c>
      <c r="E36" s="22">
        <v>25</v>
      </c>
      <c r="F36" s="22">
        <v>26</v>
      </c>
      <c r="G36" s="20">
        <f t="shared" si="2"/>
        <v>49.01960784313725</v>
      </c>
    </row>
    <row r="37" spans="1:7" ht="25.5">
      <c r="A37" s="11">
        <v>4</v>
      </c>
      <c r="B37" s="49" t="s">
        <v>328</v>
      </c>
      <c r="C37" s="44" t="s">
        <v>329</v>
      </c>
      <c r="D37" s="38" t="s">
        <v>429</v>
      </c>
      <c r="E37" s="22">
        <v>47</v>
      </c>
      <c r="F37" s="22">
        <v>4</v>
      </c>
      <c r="G37" s="20">
        <f t="shared" si="2"/>
        <v>92.15686274509804</v>
      </c>
    </row>
    <row r="38" spans="1:7" ht="30">
      <c r="A38" s="10">
        <v>5</v>
      </c>
      <c r="B38" s="49" t="s">
        <v>330</v>
      </c>
      <c r="C38" s="44" t="s">
        <v>331</v>
      </c>
      <c r="D38" s="38" t="s">
        <v>430</v>
      </c>
      <c r="E38" s="22">
        <v>44</v>
      </c>
      <c r="F38" s="22">
        <v>7</v>
      </c>
      <c r="G38" s="20">
        <f t="shared" si="2"/>
        <v>86.27450980392157</v>
      </c>
    </row>
    <row r="39" spans="1:7" ht="30">
      <c r="A39" s="11">
        <v>6</v>
      </c>
      <c r="B39" s="49" t="s">
        <v>332</v>
      </c>
      <c r="C39" s="44" t="s">
        <v>333</v>
      </c>
      <c r="D39" s="38" t="s">
        <v>431</v>
      </c>
      <c r="E39" s="22">
        <v>45</v>
      </c>
      <c r="F39" s="22">
        <v>6</v>
      </c>
      <c r="G39" s="20">
        <f t="shared" si="2"/>
        <v>88.23529411764706</v>
      </c>
    </row>
    <row r="40" spans="1:7" ht="15">
      <c r="A40" s="10">
        <v>7</v>
      </c>
      <c r="B40" s="49" t="s">
        <v>334</v>
      </c>
      <c r="C40" s="44" t="s">
        <v>335</v>
      </c>
      <c r="D40" s="38" t="s">
        <v>290</v>
      </c>
      <c r="E40" s="22">
        <v>51</v>
      </c>
      <c r="F40" s="22">
        <v>0</v>
      </c>
      <c r="G40" s="20">
        <f t="shared" si="2"/>
        <v>100</v>
      </c>
    </row>
    <row r="41" spans="1:7" ht="25.5">
      <c r="A41" s="11">
        <v>8</v>
      </c>
      <c r="B41" s="49" t="s">
        <v>336</v>
      </c>
      <c r="C41" s="44" t="s">
        <v>337</v>
      </c>
      <c r="D41" s="38" t="s">
        <v>432</v>
      </c>
      <c r="E41" s="22">
        <v>51</v>
      </c>
      <c r="F41" s="22">
        <v>0</v>
      </c>
      <c r="G41" s="20">
        <f t="shared" si="2"/>
        <v>100</v>
      </c>
    </row>
    <row r="42" spans="1:7" ht="15.75">
      <c r="A42" s="76" t="s">
        <v>56</v>
      </c>
      <c r="B42" s="76"/>
      <c r="C42" s="76"/>
      <c r="D42" s="76"/>
      <c r="E42" s="39">
        <v>22</v>
      </c>
      <c r="F42" s="39">
        <v>29</v>
      </c>
      <c r="G42" s="16">
        <f>E42/51*100</f>
        <v>43.13725490196079</v>
      </c>
    </row>
    <row r="43" spans="1:7" ht="15.75">
      <c r="A43" s="40"/>
      <c r="B43" s="40"/>
      <c r="C43" s="40"/>
      <c r="D43" s="40"/>
      <c r="E43" s="41"/>
      <c r="F43" s="41"/>
      <c r="G43" s="42"/>
    </row>
    <row r="44" spans="1:7" ht="15.75">
      <c r="A44" s="40"/>
      <c r="B44" s="40"/>
      <c r="C44" s="40"/>
      <c r="D44" s="40"/>
      <c r="E44" s="41"/>
      <c r="F44" s="41"/>
      <c r="G44" s="42"/>
    </row>
    <row r="45" spans="1:7" ht="15.75">
      <c r="A45" s="40"/>
      <c r="B45" s="40"/>
      <c r="C45" s="40"/>
      <c r="D45" s="40"/>
      <c r="E45" s="41"/>
      <c r="F45" s="41"/>
      <c r="G45" s="42"/>
    </row>
    <row r="46" spans="1:7" ht="15.75">
      <c r="A46" s="40"/>
      <c r="B46" s="40"/>
      <c r="C46" s="40"/>
      <c r="D46" s="40"/>
      <c r="E46" s="41"/>
      <c r="F46" s="41"/>
      <c r="G46" s="42"/>
    </row>
    <row r="47" spans="1:7" ht="15.75">
      <c r="A47" s="40"/>
      <c r="B47" s="40"/>
      <c r="C47" s="40"/>
      <c r="D47" s="40"/>
      <c r="E47" s="41"/>
      <c r="F47" s="41"/>
      <c r="G47" s="42"/>
    </row>
    <row r="48" spans="1:7" ht="15.75">
      <c r="A48" s="40"/>
      <c r="B48" s="40"/>
      <c r="C48" s="40"/>
      <c r="D48" s="40"/>
      <c r="E48" s="41"/>
      <c r="F48" s="41"/>
      <c r="G48" s="42"/>
    </row>
    <row r="49" spans="1:7" ht="15">
      <c r="A49" s="75" t="s">
        <v>294</v>
      </c>
      <c r="B49" s="75"/>
      <c r="C49" s="75"/>
      <c r="D49" s="75"/>
      <c r="E49" s="75"/>
      <c r="F49" s="75"/>
      <c r="G49" s="75"/>
    </row>
    <row r="50" spans="1:7" ht="15">
      <c r="A50" s="10" t="s">
        <v>47</v>
      </c>
      <c r="B50" s="10" t="s">
        <v>48</v>
      </c>
      <c r="C50" s="10" t="s">
        <v>49</v>
      </c>
      <c r="D50" s="10" t="s">
        <v>50</v>
      </c>
      <c r="E50" s="10" t="s">
        <v>51</v>
      </c>
      <c r="F50" s="10" t="s">
        <v>52</v>
      </c>
      <c r="G50" s="10" t="s">
        <v>53</v>
      </c>
    </row>
    <row r="51" spans="1:7" ht="30">
      <c r="A51" s="10">
        <v>1</v>
      </c>
      <c r="B51" s="49" t="s">
        <v>322</v>
      </c>
      <c r="C51" s="44" t="s">
        <v>323</v>
      </c>
      <c r="D51" s="38" t="s">
        <v>426</v>
      </c>
      <c r="E51" s="22">
        <v>52</v>
      </c>
      <c r="F51" s="22">
        <v>1</v>
      </c>
      <c r="G51" s="20">
        <f>E51/53*100</f>
        <v>98.11320754716981</v>
      </c>
    </row>
    <row r="52" spans="1:7" ht="15">
      <c r="A52" s="11">
        <v>2</v>
      </c>
      <c r="B52" s="49" t="s">
        <v>324</v>
      </c>
      <c r="C52" s="44" t="s">
        <v>325</v>
      </c>
      <c r="D52" s="38" t="s">
        <v>427</v>
      </c>
      <c r="E52" s="22">
        <v>53</v>
      </c>
      <c r="F52" s="22">
        <v>0</v>
      </c>
      <c r="G52" s="20">
        <f aca="true" t="shared" si="3" ref="G52:G58">E52/53*100</f>
        <v>100</v>
      </c>
    </row>
    <row r="53" spans="1:7" ht="15">
      <c r="A53" s="10">
        <v>3</v>
      </c>
      <c r="B53" s="49" t="s">
        <v>326</v>
      </c>
      <c r="C53" s="44" t="s">
        <v>327</v>
      </c>
      <c r="D53" s="38" t="s">
        <v>428</v>
      </c>
      <c r="E53" s="22">
        <v>33</v>
      </c>
      <c r="F53" s="22">
        <v>20</v>
      </c>
      <c r="G53" s="20">
        <f t="shared" si="3"/>
        <v>62.264150943396224</v>
      </c>
    </row>
    <row r="54" spans="1:7" ht="25.5">
      <c r="A54" s="11">
        <v>4</v>
      </c>
      <c r="B54" s="49" t="s">
        <v>328</v>
      </c>
      <c r="C54" s="44" t="s">
        <v>329</v>
      </c>
      <c r="D54" s="22" t="s">
        <v>429</v>
      </c>
      <c r="E54" s="22">
        <v>53</v>
      </c>
      <c r="F54" s="22">
        <v>0</v>
      </c>
      <c r="G54" s="20">
        <f t="shared" si="3"/>
        <v>100</v>
      </c>
    </row>
    <row r="55" spans="1:7" ht="30">
      <c r="A55" s="10">
        <v>5</v>
      </c>
      <c r="B55" s="49" t="s">
        <v>330</v>
      </c>
      <c r="C55" s="44" t="s">
        <v>331</v>
      </c>
      <c r="D55" s="22" t="s">
        <v>430</v>
      </c>
      <c r="E55" s="22">
        <v>50</v>
      </c>
      <c r="F55" s="22">
        <v>3</v>
      </c>
      <c r="G55" s="20">
        <f t="shared" si="3"/>
        <v>94.33962264150944</v>
      </c>
    </row>
    <row r="56" spans="1:7" ht="30">
      <c r="A56" s="17">
        <v>6</v>
      </c>
      <c r="B56" s="49" t="s">
        <v>332</v>
      </c>
      <c r="C56" s="44" t="s">
        <v>333</v>
      </c>
      <c r="D56" s="38" t="s">
        <v>431</v>
      </c>
      <c r="E56" s="22">
        <v>51</v>
      </c>
      <c r="F56" s="22">
        <v>2</v>
      </c>
      <c r="G56" s="20">
        <f t="shared" si="3"/>
        <v>96.22641509433963</v>
      </c>
    </row>
    <row r="57" spans="1:7" ht="15">
      <c r="A57" s="8">
        <v>7</v>
      </c>
      <c r="B57" s="49" t="s">
        <v>334</v>
      </c>
      <c r="C57" s="44" t="s">
        <v>335</v>
      </c>
      <c r="D57" s="38" t="s">
        <v>290</v>
      </c>
      <c r="E57" s="22">
        <v>53</v>
      </c>
      <c r="F57" s="22">
        <v>0</v>
      </c>
      <c r="G57" s="20">
        <f t="shared" si="3"/>
        <v>100</v>
      </c>
    </row>
    <row r="58" spans="1:7" ht="30">
      <c r="A58" s="17">
        <v>8</v>
      </c>
      <c r="B58" s="49" t="s">
        <v>336</v>
      </c>
      <c r="C58" s="44" t="s">
        <v>337</v>
      </c>
      <c r="D58" s="38" t="s">
        <v>433</v>
      </c>
      <c r="E58" s="22">
        <v>53</v>
      </c>
      <c r="F58" s="22">
        <v>0</v>
      </c>
      <c r="G58" s="20">
        <f t="shared" si="3"/>
        <v>100</v>
      </c>
    </row>
    <row r="59" spans="1:7" ht="15.75">
      <c r="A59" s="70" t="s">
        <v>57</v>
      </c>
      <c r="B59" s="70"/>
      <c r="C59" s="70"/>
      <c r="D59" s="70"/>
      <c r="E59" s="8">
        <v>30</v>
      </c>
      <c r="F59" s="8">
        <v>23</v>
      </c>
      <c r="G59" s="16">
        <f>E59/53*100</f>
        <v>56.60377358490566</v>
      </c>
    </row>
    <row r="61" spans="1:7" ht="15">
      <c r="A61" s="73" t="s">
        <v>296</v>
      </c>
      <c r="B61" s="73"/>
      <c r="C61" s="73"/>
      <c r="D61" s="73"/>
      <c r="E61" s="73"/>
      <c r="F61" s="73"/>
      <c r="G61" s="73"/>
    </row>
    <row r="62" spans="1:7" ht="15">
      <c r="A62" s="8" t="s">
        <v>47</v>
      </c>
      <c r="B62" s="8" t="s">
        <v>48</v>
      </c>
      <c r="C62" s="8" t="s">
        <v>49</v>
      </c>
      <c r="D62" s="8" t="s">
        <v>50</v>
      </c>
      <c r="E62" s="8" t="s">
        <v>51</v>
      </c>
      <c r="F62" s="8" t="s">
        <v>52</v>
      </c>
      <c r="G62" s="8" t="s">
        <v>53</v>
      </c>
    </row>
    <row r="63" spans="1:7" ht="15">
      <c r="A63" s="8">
        <v>1</v>
      </c>
      <c r="B63" s="49" t="s">
        <v>369</v>
      </c>
      <c r="C63" s="55" t="s">
        <v>287</v>
      </c>
      <c r="D63" s="22" t="s">
        <v>418</v>
      </c>
      <c r="E63" s="22">
        <v>19</v>
      </c>
      <c r="F63" s="22">
        <v>1</v>
      </c>
      <c r="G63" s="20">
        <f>E63/20*100</f>
        <v>95</v>
      </c>
    </row>
    <row r="64" spans="1:7" ht="15">
      <c r="A64" s="17">
        <v>2</v>
      </c>
      <c r="B64" s="49" t="s">
        <v>370</v>
      </c>
      <c r="C64" s="55" t="s">
        <v>289</v>
      </c>
      <c r="D64" s="22" t="s">
        <v>419</v>
      </c>
      <c r="E64" s="22">
        <v>20</v>
      </c>
      <c r="F64" s="22">
        <v>0</v>
      </c>
      <c r="G64" s="20">
        <f aca="true" t="shared" si="4" ref="G64:G70">E64/20*100</f>
        <v>100</v>
      </c>
    </row>
    <row r="65" spans="1:7" ht="15">
      <c r="A65" s="8">
        <v>3</v>
      </c>
      <c r="B65" s="49" t="s">
        <v>371</v>
      </c>
      <c r="C65" s="55" t="s">
        <v>372</v>
      </c>
      <c r="D65" s="22" t="s">
        <v>420</v>
      </c>
      <c r="E65" s="22">
        <v>12</v>
      </c>
      <c r="F65" s="22">
        <v>8</v>
      </c>
      <c r="G65" s="20">
        <f t="shared" si="4"/>
        <v>60</v>
      </c>
    </row>
    <row r="66" spans="1:7" ht="25.5">
      <c r="A66" s="17">
        <v>4</v>
      </c>
      <c r="B66" s="49" t="s">
        <v>373</v>
      </c>
      <c r="C66" s="55" t="s">
        <v>374</v>
      </c>
      <c r="D66" s="22" t="s">
        <v>421</v>
      </c>
      <c r="E66" s="22">
        <v>17</v>
      </c>
      <c r="F66" s="22">
        <v>3</v>
      </c>
      <c r="G66" s="20">
        <f t="shared" si="4"/>
        <v>85</v>
      </c>
    </row>
    <row r="67" spans="1:7" ht="15">
      <c r="A67" s="8">
        <v>5</v>
      </c>
      <c r="B67" s="49" t="s">
        <v>375</v>
      </c>
      <c r="C67" s="55" t="s">
        <v>376</v>
      </c>
      <c r="D67" s="22" t="s">
        <v>284</v>
      </c>
      <c r="E67" s="22">
        <v>13</v>
      </c>
      <c r="F67" s="22">
        <v>7</v>
      </c>
      <c r="G67" s="20">
        <f t="shared" si="4"/>
        <v>65</v>
      </c>
    </row>
    <row r="68" spans="1:7" ht="30">
      <c r="A68" s="17">
        <v>6</v>
      </c>
      <c r="B68" s="49" t="s">
        <v>377</v>
      </c>
      <c r="C68" s="55" t="s">
        <v>378</v>
      </c>
      <c r="D68" s="38" t="s">
        <v>422</v>
      </c>
      <c r="E68" s="22">
        <v>17</v>
      </c>
      <c r="F68" s="22">
        <v>3</v>
      </c>
      <c r="G68" s="20">
        <f t="shared" si="4"/>
        <v>85</v>
      </c>
    </row>
    <row r="69" spans="1:7" ht="15">
      <c r="A69" s="8">
        <v>7</v>
      </c>
      <c r="B69" s="49" t="s">
        <v>379</v>
      </c>
      <c r="C69" s="55" t="s">
        <v>380</v>
      </c>
      <c r="D69" s="38" t="s">
        <v>283</v>
      </c>
      <c r="E69" s="22">
        <v>20</v>
      </c>
      <c r="F69" s="22">
        <v>0</v>
      </c>
      <c r="G69" s="20">
        <f t="shared" si="4"/>
        <v>100</v>
      </c>
    </row>
    <row r="70" spans="1:7" ht="30">
      <c r="A70" s="17">
        <v>8</v>
      </c>
      <c r="B70" s="49" t="s">
        <v>381</v>
      </c>
      <c r="C70" s="55" t="s">
        <v>382</v>
      </c>
      <c r="D70" s="38" t="s">
        <v>422</v>
      </c>
      <c r="E70" s="22">
        <v>20</v>
      </c>
      <c r="F70" s="22">
        <v>0</v>
      </c>
      <c r="G70" s="20">
        <f t="shared" si="4"/>
        <v>100</v>
      </c>
    </row>
    <row r="71" spans="1:7" ht="15.75">
      <c r="A71" s="70" t="s">
        <v>58</v>
      </c>
      <c r="B71" s="70"/>
      <c r="C71" s="70"/>
      <c r="D71" s="70"/>
      <c r="E71" s="8">
        <v>9</v>
      </c>
      <c r="F71" s="8">
        <v>11</v>
      </c>
      <c r="G71" s="16">
        <f>E71/20*100</f>
        <v>45</v>
      </c>
    </row>
    <row r="73" spans="1:7" ht="15">
      <c r="A73" s="73" t="s">
        <v>297</v>
      </c>
      <c r="B73" s="73"/>
      <c r="C73" s="73"/>
      <c r="D73" s="73"/>
      <c r="E73" s="73"/>
      <c r="F73" s="73"/>
      <c r="G73" s="73"/>
    </row>
    <row r="74" spans="1:7" ht="15">
      <c r="A74" s="8" t="s">
        <v>47</v>
      </c>
      <c r="B74" s="8" t="s">
        <v>48</v>
      </c>
      <c r="C74" s="8" t="s">
        <v>49</v>
      </c>
      <c r="D74" s="8" t="s">
        <v>50</v>
      </c>
      <c r="E74" s="7" t="s">
        <v>51</v>
      </c>
      <c r="F74" s="7" t="s">
        <v>52</v>
      </c>
      <c r="G74" s="7" t="s">
        <v>53</v>
      </c>
    </row>
    <row r="75" spans="1:7" ht="30">
      <c r="A75" s="8">
        <v>1</v>
      </c>
      <c r="B75" s="49" t="s">
        <v>383</v>
      </c>
      <c r="C75" s="44" t="s">
        <v>384</v>
      </c>
      <c r="D75" s="22" t="s">
        <v>291</v>
      </c>
      <c r="E75" s="22">
        <v>41</v>
      </c>
      <c r="F75" s="22">
        <v>5</v>
      </c>
      <c r="G75" s="20">
        <f>E75/46*100</f>
        <v>89.13043478260869</v>
      </c>
    </row>
    <row r="76" spans="1:7" ht="15">
      <c r="A76" s="8">
        <v>2</v>
      </c>
      <c r="B76" s="49" t="s">
        <v>385</v>
      </c>
      <c r="C76" s="44" t="s">
        <v>386</v>
      </c>
      <c r="D76" s="22" t="s">
        <v>423</v>
      </c>
      <c r="E76" s="22">
        <v>42</v>
      </c>
      <c r="F76" s="22">
        <v>4</v>
      </c>
      <c r="G76" s="20">
        <f aca="true" t="shared" si="5" ref="G76:G83">E76/46*100</f>
        <v>91.30434782608695</v>
      </c>
    </row>
    <row r="77" spans="1:7" ht="15">
      <c r="A77" s="17">
        <v>3</v>
      </c>
      <c r="B77" s="49" t="s">
        <v>387</v>
      </c>
      <c r="C77" s="44" t="s">
        <v>388</v>
      </c>
      <c r="D77" s="22" t="s">
        <v>424</v>
      </c>
      <c r="E77" s="22">
        <v>39</v>
      </c>
      <c r="F77" s="22">
        <v>7</v>
      </c>
      <c r="G77" s="20">
        <f t="shared" si="5"/>
        <v>84.78260869565217</v>
      </c>
    </row>
    <row r="78" spans="1:7" ht="25.5">
      <c r="A78" s="8">
        <v>4</v>
      </c>
      <c r="B78" s="49" t="s">
        <v>389</v>
      </c>
      <c r="C78" s="44" t="s">
        <v>390</v>
      </c>
      <c r="D78" s="15" t="s">
        <v>419</v>
      </c>
      <c r="E78" s="22">
        <v>44</v>
      </c>
      <c r="F78" s="22">
        <v>2</v>
      </c>
      <c r="G78" s="20">
        <f t="shared" si="5"/>
        <v>95.65217391304348</v>
      </c>
    </row>
    <row r="79" spans="1:7" ht="15">
      <c r="A79" s="17">
        <v>5</v>
      </c>
      <c r="B79" s="49" t="s">
        <v>391</v>
      </c>
      <c r="C79" s="44" t="s">
        <v>392</v>
      </c>
      <c r="D79" s="22" t="s">
        <v>425</v>
      </c>
      <c r="E79" s="22">
        <v>37</v>
      </c>
      <c r="F79" s="22">
        <v>9</v>
      </c>
      <c r="G79" s="20">
        <f t="shared" si="5"/>
        <v>80.43478260869566</v>
      </c>
    </row>
    <row r="80" spans="1:7" ht="25.5">
      <c r="A80" s="8">
        <v>6</v>
      </c>
      <c r="B80" s="49" t="s">
        <v>393</v>
      </c>
      <c r="C80" s="44" t="s">
        <v>394</v>
      </c>
      <c r="D80" s="38" t="s">
        <v>285</v>
      </c>
      <c r="E80" s="22">
        <v>46</v>
      </c>
      <c r="F80" s="22">
        <v>0</v>
      </c>
      <c r="G80" s="20">
        <f t="shared" si="5"/>
        <v>100</v>
      </c>
    </row>
    <row r="81" spans="1:7" ht="25.5">
      <c r="A81" s="17">
        <v>7</v>
      </c>
      <c r="B81" s="49" t="s">
        <v>395</v>
      </c>
      <c r="C81" s="44" t="s">
        <v>396</v>
      </c>
      <c r="D81" s="38" t="s">
        <v>424</v>
      </c>
      <c r="E81" s="22">
        <v>46</v>
      </c>
      <c r="F81" s="22">
        <v>0</v>
      </c>
      <c r="G81" s="20">
        <f t="shared" si="5"/>
        <v>100</v>
      </c>
    </row>
    <row r="82" spans="1:7" ht="15">
      <c r="A82" s="36">
        <v>8</v>
      </c>
      <c r="B82" s="49" t="s">
        <v>397</v>
      </c>
      <c r="C82" s="44" t="s">
        <v>398</v>
      </c>
      <c r="D82" s="15" t="s">
        <v>419</v>
      </c>
      <c r="E82" s="22">
        <v>46</v>
      </c>
      <c r="F82" s="22">
        <v>0</v>
      </c>
      <c r="G82" s="20">
        <f t="shared" si="5"/>
        <v>100</v>
      </c>
    </row>
    <row r="83" spans="1:7" ht="15">
      <c r="A83" s="17">
        <v>9</v>
      </c>
      <c r="B83" s="49" t="s">
        <v>399</v>
      </c>
      <c r="C83" s="44" t="s">
        <v>400</v>
      </c>
      <c r="D83" s="22" t="s">
        <v>425</v>
      </c>
      <c r="E83" s="22">
        <v>46</v>
      </c>
      <c r="F83" s="22">
        <v>0</v>
      </c>
      <c r="G83" s="20">
        <f t="shared" si="5"/>
        <v>100</v>
      </c>
    </row>
    <row r="84" spans="1:7" ht="15.75">
      <c r="A84" s="70" t="s">
        <v>59</v>
      </c>
      <c r="B84" s="70"/>
      <c r="C84" s="70"/>
      <c r="D84" s="70"/>
      <c r="E84" s="8">
        <v>29</v>
      </c>
      <c r="F84" s="8">
        <v>17</v>
      </c>
      <c r="G84" s="16">
        <f>E84/46*100</f>
        <v>63.04347826086957</v>
      </c>
    </row>
    <row r="86" spans="2:7" ht="15">
      <c r="B86" s="8" t="s">
        <v>47</v>
      </c>
      <c r="C86" s="8" t="s">
        <v>60</v>
      </c>
      <c r="D86" s="8" t="s">
        <v>61</v>
      </c>
      <c r="E86" s="8" t="s">
        <v>62</v>
      </c>
      <c r="F86" s="8" t="s">
        <v>63</v>
      </c>
      <c r="G86" s="8" t="s">
        <v>7</v>
      </c>
    </row>
    <row r="87" spans="2:7" ht="15">
      <c r="B87" s="8">
        <v>1</v>
      </c>
      <c r="C87" s="8" t="s">
        <v>64</v>
      </c>
      <c r="D87" s="45">
        <v>20</v>
      </c>
      <c r="E87" s="46">
        <v>15</v>
      </c>
      <c r="F87" s="46">
        <v>5</v>
      </c>
      <c r="G87" s="16">
        <f>E87/20*100</f>
        <v>75</v>
      </c>
    </row>
    <row r="88" spans="2:7" ht="15">
      <c r="B88" s="8">
        <v>2</v>
      </c>
      <c r="C88" s="8" t="s">
        <v>65</v>
      </c>
      <c r="D88" s="45">
        <v>42</v>
      </c>
      <c r="E88" s="46">
        <v>34</v>
      </c>
      <c r="F88" s="46">
        <v>8</v>
      </c>
      <c r="G88" s="16">
        <f>E88/42*100</f>
        <v>80.95238095238095</v>
      </c>
    </row>
    <row r="89" spans="2:7" ht="15">
      <c r="B89" s="8">
        <v>3</v>
      </c>
      <c r="C89" s="8" t="s">
        <v>66</v>
      </c>
      <c r="D89" s="45">
        <v>51</v>
      </c>
      <c r="E89" s="46">
        <v>22</v>
      </c>
      <c r="F89" s="46">
        <v>29</v>
      </c>
      <c r="G89" s="16">
        <f>E89/51*100</f>
        <v>43.13725490196079</v>
      </c>
    </row>
    <row r="90" spans="2:7" ht="15">
      <c r="B90" s="8">
        <v>4</v>
      </c>
      <c r="C90" s="8" t="s">
        <v>67</v>
      </c>
      <c r="D90" s="45">
        <v>53</v>
      </c>
      <c r="E90" s="46">
        <v>30</v>
      </c>
      <c r="F90" s="46">
        <v>23</v>
      </c>
      <c r="G90" s="16">
        <f>E90/53*100</f>
        <v>56.60377358490566</v>
      </c>
    </row>
    <row r="91" spans="2:7" ht="15">
      <c r="B91" s="8">
        <v>5</v>
      </c>
      <c r="C91" s="8" t="s">
        <v>68</v>
      </c>
      <c r="D91" s="45">
        <v>20</v>
      </c>
      <c r="E91" s="46">
        <v>9</v>
      </c>
      <c r="F91" s="46">
        <v>11</v>
      </c>
      <c r="G91" s="16">
        <f>E91/20*100</f>
        <v>45</v>
      </c>
    </row>
    <row r="92" spans="2:7" ht="15">
      <c r="B92" s="8">
        <v>6</v>
      </c>
      <c r="C92" s="8" t="s">
        <v>69</v>
      </c>
      <c r="D92" s="45">
        <v>46</v>
      </c>
      <c r="E92" s="46">
        <v>29</v>
      </c>
      <c r="F92" s="46">
        <v>17</v>
      </c>
      <c r="G92" s="16">
        <f>E92/46*100</f>
        <v>63.04347826086957</v>
      </c>
    </row>
    <row r="93" spans="2:7" ht="18.75">
      <c r="B93" s="71" t="s">
        <v>70</v>
      </c>
      <c r="C93" s="71"/>
      <c r="D93" s="18">
        <f>SUM(D87:D92)</f>
        <v>232</v>
      </c>
      <c r="E93" s="18">
        <f>SUM(E87:E92)</f>
        <v>139</v>
      </c>
      <c r="F93" s="18">
        <f>SUM(F87:F92)</f>
        <v>93</v>
      </c>
      <c r="G93" s="23">
        <f>E93/232*100</f>
        <v>59.91379310344828</v>
      </c>
    </row>
    <row r="94" spans="2:7" ht="18.75">
      <c r="B94" s="31"/>
      <c r="C94" s="31"/>
      <c r="D94" s="21"/>
      <c r="E94" s="21"/>
      <c r="F94" s="21"/>
      <c r="G94" s="32"/>
    </row>
    <row r="95" spans="2:7" ht="18.75">
      <c r="B95" s="31"/>
      <c r="C95" s="31"/>
      <c r="D95" s="21"/>
      <c r="E95" s="21"/>
      <c r="F95" s="21"/>
      <c r="G95" s="32"/>
    </row>
    <row r="97" spans="1:7" ht="15.75">
      <c r="A97" s="69" t="s">
        <v>71</v>
      </c>
      <c r="B97" s="69"/>
      <c r="C97" s="69"/>
      <c r="D97" s="69"/>
      <c r="E97" s="69"/>
      <c r="F97" s="69"/>
      <c r="G97" s="69"/>
    </row>
    <row r="99" spans="3:6" ht="15.75">
      <c r="C99" s="70" t="s">
        <v>72</v>
      </c>
      <c r="D99" s="70"/>
      <c r="E99" s="70" t="s">
        <v>53</v>
      </c>
      <c r="F99" s="70"/>
    </row>
    <row r="100" spans="3:6" ht="15">
      <c r="C100" s="68" t="s">
        <v>407</v>
      </c>
      <c r="D100" s="68"/>
      <c r="E100" s="63">
        <v>53.16</v>
      </c>
      <c r="F100" s="63"/>
    </row>
    <row r="101" spans="3:6" ht="15">
      <c r="C101" s="68" t="s">
        <v>408</v>
      </c>
      <c r="D101" s="68"/>
      <c r="E101" s="63">
        <v>54.59</v>
      </c>
      <c r="F101" s="63"/>
    </row>
    <row r="102" spans="1:7" ht="15">
      <c r="A102"/>
      <c r="B102"/>
      <c r="C102" s="68" t="s">
        <v>409</v>
      </c>
      <c r="D102" s="68"/>
      <c r="E102" s="63">
        <v>55.81</v>
      </c>
      <c r="F102" s="63"/>
      <c r="G102"/>
    </row>
  </sheetData>
  <sheetProtection/>
  <mergeCells count="27">
    <mergeCell ref="A17:D17"/>
    <mergeCell ref="A3:G3"/>
    <mergeCell ref="A4:G4"/>
    <mergeCell ref="A5:G5"/>
    <mergeCell ref="A6:G6"/>
    <mergeCell ref="A7:G7"/>
    <mergeCell ref="B93:C93"/>
    <mergeCell ref="A19:G19"/>
    <mergeCell ref="A20:G20"/>
    <mergeCell ref="A30:D30"/>
    <mergeCell ref="A32:G32"/>
    <mergeCell ref="A42:D42"/>
    <mergeCell ref="A49:G49"/>
    <mergeCell ref="A59:D59"/>
    <mergeCell ref="A61:G61"/>
    <mergeCell ref="A71:D71"/>
    <mergeCell ref="A73:G73"/>
    <mergeCell ref="A84:D84"/>
    <mergeCell ref="C102:D102"/>
    <mergeCell ref="E102:F102"/>
    <mergeCell ref="A97:G97"/>
    <mergeCell ref="C99:D99"/>
    <mergeCell ref="E99:F99"/>
    <mergeCell ref="C100:D100"/>
    <mergeCell ref="E100:F100"/>
    <mergeCell ref="C101:D101"/>
    <mergeCell ref="E101:F101"/>
  </mergeCells>
  <printOptions/>
  <pageMargins left="1.32" right="0.7" top="0.75" bottom="0.19" header="0.27" footer="0.3"/>
  <pageSetup horizontalDpi="600" verticalDpi="600" orientation="portrait" paperSize="9" scale="80" r:id="rId2"/>
  <colBreaks count="1" manualBreakCount="1">
    <brk id="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12.7109375" style="0" customWidth="1"/>
    <col min="2" max="2" width="16.421875" style="26" customWidth="1"/>
    <col min="3" max="4" width="9.140625" style="26" customWidth="1"/>
    <col min="5" max="5" width="20.140625" style="26" customWidth="1"/>
    <col min="6" max="6" width="13.140625" style="26" customWidth="1"/>
  </cols>
  <sheetData>
    <row r="1" spans="1:6" ht="21">
      <c r="A1" s="24"/>
      <c r="B1" s="27"/>
      <c r="C1" s="27"/>
      <c r="D1" s="27"/>
      <c r="E1" s="27"/>
      <c r="F1" s="27"/>
    </row>
    <row r="2" spans="1:6" ht="21">
      <c r="A2" s="24"/>
      <c r="B2" s="27"/>
      <c r="C2" s="27"/>
      <c r="D2" s="27"/>
      <c r="E2" s="27"/>
      <c r="F2" s="27"/>
    </row>
    <row r="3" spans="1:6" ht="21">
      <c r="A3" s="24"/>
      <c r="B3" s="27"/>
      <c r="C3" s="27"/>
      <c r="D3" s="27"/>
      <c r="E3" s="27"/>
      <c r="F3" s="27"/>
    </row>
    <row r="4" spans="1:6" ht="15.75">
      <c r="A4" s="61" t="s">
        <v>0</v>
      </c>
      <c r="B4" s="61"/>
      <c r="C4" s="61"/>
      <c r="D4" s="61"/>
      <c r="E4" s="61"/>
      <c r="F4" s="61"/>
    </row>
    <row r="5" spans="1:6" ht="15.75">
      <c r="A5" s="86" t="s">
        <v>410</v>
      </c>
      <c r="B5" s="86"/>
      <c r="C5" s="86"/>
      <c r="D5" s="86"/>
      <c r="E5" s="86"/>
      <c r="F5" s="86"/>
    </row>
    <row r="6" spans="1:6" ht="15.75">
      <c r="A6" s="86" t="s">
        <v>76</v>
      </c>
      <c r="B6" s="86"/>
      <c r="C6" s="86"/>
      <c r="D6" s="86"/>
      <c r="E6" s="86"/>
      <c r="F6" s="86"/>
    </row>
    <row r="7" spans="1:6" ht="15">
      <c r="A7" s="25" t="s">
        <v>60</v>
      </c>
      <c r="B7" s="28" t="s">
        <v>74</v>
      </c>
      <c r="C7" s="87" t="s">
        <v>75</v>
      </c>
      <c r="D7" s="88"/>
      <c r="E7" s="88"/>
      <c r="F7" s="29" t="s">
        <v>7</v>
      </c>
    </row>
    <row r="8" spans="1:6" ht="15">
      <c r="A8" s="84" t="s">
        <v>64</v>
      </c>
      <c r="B8" s="50" t="s">
        <v>19</v>
      </c>
      <c r="C8" s="89" t="s">
        <v>299</v>
      </c>
      <c r="D8" s="88"/>
      <c r="E8" s="90"/>
      <c r="F8" s="30">
        <v>89.73333333333333</v>
      </c>
    </row>
    <row r="9" spans="1:6" ht="15">
      <c r="A9" s="84"/>
      <c r="B9" s="50" t="s">
        <v>17</v>
      </c>
      <c r="C9" s="89" t="s">
        <v>298</v>
      </c>
      <c r="D9" s="88"/>
      <c r="E9" s="90"/>
      <c r="F9" s="30">
        <v>86.93333333333332</v>
      </c>
    </row>
    <row r="10" spans="1:6" ht="15">
      <c r="A10" s="84"/>
      <c r="B10" s="50" t="s">
        <v>16</v>
      </c>
      <c r="C10" s="89" t="s">
        <v>437</v>
      </c>
      <c r="D10" s="88"/>
      <c r="E10" s="90"/>
      <c r="F10" s="30">
        <v>81.2</v>
      </c>
    </row>
    <row r="11" spans="1:6" ht="15">
      <c r="A11" s="84"/>
      <c r="B11" s="50" t="s">
        <v>83</v>
      </c>
      <c r="C11" s="89" t="s">
        <v>301</v>
      </c>
      <c r="D11" s="88"/>
      <c r="E11" s="90"/>
      <c r="F11" s="30">
        <v>81.2</v>
      </c>
    </row>
    <row r="12" spans="1:6" ht="15">
      <c r="A12" s="84"/>
      <c r="B12" s="50" t="s">
        <v>15</v>
      </c>
      <c r="C12" s="89" t="s">
        <v>300</v>
      </c>
      <c r="D12" s="88"/>
      <c r="E12" s="90"/>
      <c r="F12" s="30">
        <v>78.4</v>
      </c>
    </row>
    <row r="13" spans="1:6" ht="15">
      <c r="A13" s="84" t="s">
        <v>65</v>
      </c>
      <c r="B13" s="50" t="s">
        <v>22</v>
      </c>
      <c r="C13" s="79" t="s">
        <v>302</v>
      </c>
      <c r="D13" s="80"/>
      <c r="E13" s="80"/>
      <c r="F13" s="30">
        <v>88.13793103448276</v>
      </c>
    </row>
    <row r="14" spans="1:6" ht="15">
      <c r="A14" s="84"/>
      <c r="B14" s="50" t="s">
        <v>126</v>
      </c>
      <c r="C14" s="79" t="s">
        <v>305</v>
      </c>
      <c r="D14" s="80"/>
      <c r="E14" s="80"/>
      <c r="F14" s="30">
        <v>83.72413793103448</v>
      </c>
    </row>
    <row r="15" spans="1:6" ht="15">
      <c r="A15" s="84"/>
      <c r="B15" s="50" t="s">
        <v>21</v>
      </c>
      <c r="C15" s="79" t="s">
        <v>304</v>
      </c>
      <c r="D15" s="80"/>
      <c r="E15" s="80"/>
      <c r="F15" s="30">
        <v>81.10344827586206</v>
      </c>
    </row>
    <row r="16" spans="1:6" ht="15">
      <c r="A16" s="84"/>
      <c r="B16" s="50" t="s">
        <v>116</v>
      </c>
      <c r="C16" s="79" t="s">
        <v>438</v>
      </c>
      <c r="D16" s="80"/>
      <c r="E16" s="80"/>
      <c r="F16" s="30">
        <v>80.27586206896552</v>
      </c>
    </row>
    <row r="17" spans="1:6" ht="15">
      <c r="A17" s="84"/>
      <c r="B17" s="50" t="s">
        <v>128</v>
      </c>
      <c r="C17" s="79" t="s">
        <v>303</v>
      </c>
      <c r="D17" s="80"/>
      <c r="E17" s="80"/>
      <c r="F17" s="30">
        <v>80.13793103448276</v>
      </c>
    </row>
    <row r="18" spans="1:6" ht="15">
      <c r="A18" s="84" t="s">
        <v>66</v>
      </c>
      <c r="B18" s="50" t="s">
        <v>26</v>
      </c>
      <c r="C18" s="79" t="s">
        <v>306</v>
      </c>
      <c r="D18" s="80"/>
      <c r="E18" s="85"/>
      <c r="F18" s="30">
        <v>75.58620689655172</v>
      </c>
    </row>
    <row r="19" spans="1:6" ht="15">
      <c r="A19" s="84"/>
      <c r="B19" s="50" t="s">
        <v>165</v>
      </c>
      <c r="C19" s="79" t="s">
        <v>309</v>
      </c>
      <c r="D19" s="80"/>
      <c r="E19" s="80"/>
      <c r="F19" s="30">
        <v>75.17241379310344</v>
      </c>
    </row>
    <row r="20" spans="1:6" ht="15">
      <c r="A20" s="84"/>
      <c r="B20" s="50" t="s">
        <v>172</v>
      </c>
      <c r="C20" s="79" t="s">
        <v>307</v>
      </c>
      <c r="D20" s="80"/>
      <c r="E20" s="80"/>
      <c r="F20" s="30">
        <v>71.58620689655173</v>
      </c>
    </row>
    <row r="21" spans="1:6" ht="15">
      <c r="A21" s="84"/>
      <c r="B21" s="50" t="s">
        <v>158</v>
      </c>
      <c r="C21" s="79" t="s">
        <v>439</v>
      </c>
      <c r="D21" s="80"/>
      <c r="E21" s="80"/>
      <c r="F21" s="30">
        <v>69.51724137931035</v>
      </c>
    </row>
    <row r="22" spans="1:6" ht="15">
      <c r="A22" s="84"/>
      <c r="B22" s="50" t="s">
        <v>162</v>
      </c>
      <c r="C22" s="79" t="s">
        <v>308</v>
      </c>
      <c r="D22" s="80"/>
      <c r="E22" s="85"/>
      <c r="F22" s="30">
        <v>69.24137931034483</v>
      </c>
    </row>
    <row r="23" spans="1:6" ht="15">
      <c r="A23" s="84" t="s">
        <v>67</v>
      </c>
      <c r="B23" s="50" t="s">
        <v>35</v>
      </c>
      <c r="C23" s="79" t="s">
        <v>312</v>
      </c>
      <c r="D23" s="80"/>
      <c r="E23" s="80"/>
      <c r="F23" s="30">
        <v>85.6551724137931</v>
      </c>
    </row>
    <row r="24" spans="1:6" ht="15">
      <c r="A24" s="84"/>
      <c r="B24" s="50" t="s">
        <v>220</v>
      </c>
      <c r="C24" s="79" t="s">
        <v>310</v>
      </c>
      <c r="D24" s="80"/>
      <c r="E24" s="80"/>
      <c r="F24" s="30">
        <v>79.0344827586207</v>
      </c>
    </row>
    <row r="25" spans="1:6" ht="15">
      <c r="A25" s="84"/>
      <c r="B25" s="50" t="s">
        <v>33</v>
      </c>
      <c r="C25" s="79" t="s">
        <v>311</v>
      </c>
      <c r="D25" s="80"/>
      <c r="E25" s="80"/>
      <c r="F25" s="30">
        <v>78.89655172413794</v>
      </c>
    </row>
    <row r="26" spans="1:6" ht="15">
      <c r="A26" s="84"/>
      <c r="B26" s="50" t="s">
        <v>177</v>
      </c>
      <c r="C26" s="79" t="s">
        <v>313</v>
      </c>
      <c r="D26" s="80"/>
      <c r="E26" s="80"/>
      <c r="F26" s="30">
        <v>75.86206896551724</v>
      </c>
    </row>
    <row r="27" spans="1:6" ht="15">
      <c r="A27" s="84"/>
      <c r="B27" s="50" t="s">
        <v>202</v>
      </c>
      <c r="C27" s="79" t="s">
        <v>440</v>
      </c>
      <c r="D27" s="80"/>
      <c r="E27" s="85"/>
      <c r="F27" s="30">
        <v>75.58620689655172</v>
      </c>
    </row>
    <row r="28" spans="1:6" ht="15">
      <c r="A28" s="84" t="s">
        <v>68</v>
      </c>
      <c r="B28" s="50" t="s">
        <v>37</v>
      </c>
      <c r="C28" s="79" t="s">
        <v>314</v>
      </c>
      <c r="D28" s="80"/>
      <c r="E28" s="80"/>
      <c r="F28" s="30">
        <v>72.39999999999999</v>
      </c>
    </row>
    <row r="29" spans="1:6" ht="15">
      <c r="A29" s="84"/>
      <c r="B29" s="50" t="s">
        <v>227</v>
      </c>
      <c r="C29" s="79" t="s">
        <v>316</v>
      </c>
      <c r="D29" s="80"/>
      <c r="E29" s="80"/>
      <c r="F29" s="30">
        <v>70.93333333333334</v>
      </c>
    </row>
    <row r="30" spans="1:6" ht="15">
      <c r="A30" s="84"/>
      <c r="B30" s="50" t="s">
        <v>226</v>
      </c>
      <c r="C30" s="81" t="s">
        <v>317</v>
      </c>
      <c r="D30" s="82"/>
      <c r="E30" s="83"/>
      <c r="F30" s="30">
        <v>70.13333333333334</v>
      </c>
    </row>
    <row r="31" spans="1:6" ht="15">
      <c r="A31" s="84"/>
      <c r="B31" s="50" t="s">
        <v>41</v>
      </c>
      <c r="C31" s="79" t="s">
        <v>315</v>
      </c>
      <c r="D31" s="80"/>
      <c r="E31" s="80"/>
      <c r="F31" s="30">
        <v>69.6</v>
      </c>
    </row>
    <row r="32" spans="1:6" ht="15">
      <c r="A32" s="84"/>
      <c r="B32" s="50" t="s">
        <v>234</v>
      </c>
      <c r="C32" s="79" t="s">
        <v>441</v>
      </c>
      <c r="D32" s="80"/>
      <c r="E32" s="80"/>
      <c r="F32" s="30">
        <v>65.46666666666667</v>
      </c>
    </row>
    <row r="33" spans="1:6" ht="15">
      <c r="A33" s="84" t="s">
        <v>69</v>
      </c>
      <c r="B33" s="49" t="s">
        <v>46</v>
      </c>
      <c r="C33" s="79" t="s">
        <v>318</v>
      </c>
      <c r="D33" s="80"/>
      <c r="E33" s="80"/>
      <c r="F33" s="30">
        <v>83.25</v>
      </c>
    </row>
    <row r="34" spans="1:6" ht="15">
      <c r="A34" s="84"/>
      <c r="B34" s="49" t="s">
        <v>238</v>
      </c>
      <c r="C34" s="81" t="s">
        <v>319</v>
      </c>
      <c r="D34" s="82"/>
      <c r="E34" s="83"/>
      <c r="F34" s="30">
        <v>79.125</v>
      </c>
    </row>
    <row r="35" spans="1:6" ht="15">
      <c r="A35" s="84"/>
      <c r="B35" s="49" t="s">
        <v>42</v>
      </c>
      <c r="C35" s="79" t="s">
        <v>442</v>
      </c>
      <c r="D35" s="80"/>
      <c r="E35" s="80"/>
      <c r="F35" s="30">
        <v>78.625</v>
      </c>
    </row>
    <row r="36" spans="1:6" ht="15">
      <c r="A36" s="84"/>
      <c r="B36" s="49" t="s">
        <v>257</v>
      </c>
      <c r="C36" s="79" t="s">
        <v>443</v>
      </c>
      <c r="D36" s="80"/>
      <c r="E36" s="80"/>
      <c r="F36" s="30">
        <v>77.875</v>
      </c>
    </row>
    <row r="37" spans="1:6" ht="15">
      <c r="A37" s="84"/>
      <c r="B37" s="49" t="s">
        <v>277</v>
      </c>
      <c r="C37" s="79" t="s">
        <v>320</v>
      </c>
      <c r="D37" s="80"/>
      <c r="E37" s="80"/>
      <c r="F37" s="30">
        <v>77.75</v>
      </c>
    </row>
  </sheetData>
  <sheetProtection/>
  <mergeCells count="40">
    <mergeCell ref="A4:F4"/>
    <mergeCell ref="A5:F5"/>
    <mergeCell ref="A6:F6"/>
    <mergeCell ref="C7:E7"/>
    <mergeCell ref="A8:A12"/>
    <mergeCell ref="C8:E8"/>
    <mergeCell ref="C9:E9"/>
    <mergeCell ref="C10:E10"/>
    <mergeCell ref="C11:E11"/>
    <mergeCell ref="C12:E12"/>
    <mergeCell ref="A13:A17"/>
    <mergeCell ref="C13:E13"/>
    <mergeCell ref="C14:E14"/>
    <mergeCell ref="C15:E15"/>
    <mergeCell ref="C16:E16"/>
    <mergeCell ref="C17:E17"/>
    <mergeCell ref="A18:A22"/>
    <mergeCell ref="C18:E18"/>
    <mergeCell ref="C19:E19"/>
    <mergeCell ref="C20:E20"/>
    <mergeCell ref="C21:E21"/>
    <mergeCell ref="C22:E22"/>
    <mergeCell ref="A23:A27"/>
    <mergeCell ref="C23:E23"/>
    <mergeCell ref="C24:E24"/>
    <mergeCell ref="C25:E25"/>
    <mergeCell ref="C26:E26"/>
    <mergeCell ref="C27:E27"/>
    <mergeCell ref="C33:E33"/>
    <mergeCell ref="C34:E34"/>
    <mergeCell ref="A28:A32"/>
    <mergeCell ref="A33:A37"/>
    <mergeCell ref="C35:E35"/>
    <mergeCell ref="C36:E36"/>
    <mergeCell ref="C37:E37"/>
    <mergeCell ref="C28:E28"/>
    <mergeCell ref="C29:E29"/>
    <mergeCell ref="C30:E30"/>
    <mergeCell ref="C31:E31"/>
    <mergeCell ref="C32:E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2018-12-05T03:37:18Z</dcterms:modified>
  <cp:category/>
  <cp:version/>
  <cp:contentType/>
  <cp:contentStatus/>
</cp:coreProperties>
</file>